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ATIK\RENUKA &amp; PRATIK 2025-2026\ALL COMPANY MIS\AMJAD SPARKSHIELD\SINGLE DAY AMJAD SHEET\27-28 DEC\"/>
    </mc:Choice>
  </mc:AlternateContent>
  <xr:revisionPtr revIDLastSave="0" documentId="13_ncr:1_{DBCC1726-8F55-4851-AB1F-37945F10AB7D}" xr6:coauthVersionLast="47" xr6:coauthVersionMax="47" xr10:uidLastSave="{00000000-0000-0000-0000-000000000000}"/>
  <bookViews>
    <workbookView xWindow="-108" yWindow="-108" windowWidth="15576" windowHeight="11904" xr2:uid="{B8D028AA-6A50-4B00-AD65-AF91079CE373}"/>
  </bookViews>
  <sheets>
    <sheet name="27 - 28 DEC MI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6" i="1" l="1"/>
  <c r="AA16" i="1" s="1"/>
  <c r="AB16" i="1" s="1"/>
  <c r="Y15" i="1"/>
  <c r="AA15" i="1" s="1"/>
  <c r="AB15" i="1" s="1"/>
  <c r="Y14" i="1"/>
  <c r="Y13" i="1"/>
  <c r="Y12" i="1"/>
  <c r="AA12" i="1" s="1"/>
  <c r="AB12" i="1" s="1"/>
  <c r="Y11" i="1"/>
  <c r="AA11" i="1" s="1"/>
  <c r="AB11" i="1" s="1"/>
  <c r="Y10" i="1"/>
  <c r="Y9" i="1"/>
  <c r="Y8" i="1"/>
  <c r="AA8" i="1" s="1"/>
  <c r="AB8" i="1" s="1"/>
  <c r="AA7" i="1"/>
  <c r="AB7" i="1" s="1"/>
  <c r="Y7" i="1"/>
  <c r="Y6" i="1"/>
  <c r="Y5" i="1"/>
  <c r="Y4" i="1"/>
  <c r="AA4" i="1" s="1"/>
  <c r="AB4" i="1" s="1"/>
  <c r="Y3" i="1"/>
  <c r="AA3" i="1" s="1"/>
  <c r="AB3" i="1" s="1"/>
  <c r="Y2" i="1"/>
  <c r="AB14" i="1" l="1"/>
  <c r="AA2" i="1"/>
  <c r="AB2" i="1" s="1"/>
  <c r="AA6" i="1"/>
  <c r="AB6" i="1" s="1"/>
  <c r="AA10" i="1"/>
  <c r="AB10" i="1" s="1"/>
  <c r="AA14" i="1"/>
  <c r="AA5" i="1"/>
  <c r="AB5" i="1" s="1"/>
  <c r="AA9" i="1"/>
  <c r="AB9" i="1" s="1"/>
  <c r="AA13" i="1"/>
  <c r="AB13" i="1" s="1"/>
  <c r="AB17" i="1" l="1"/>
</calcChain>
</file>

<file path=xl/sharedStrings.xml><?xml version="1.0" encoding="utf-8"?>
<sst xmlns="http://schemas.openxmlformats.org/spreadsheetml/2006/main" count="232" uniqueCount="144">
  <si>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</si>
  <si>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</si>
  <si>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</si>
  <si>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</si>
  <si>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</si>
  <si>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</si>
  <si>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</si>
  <si>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</si>
  <si>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</si>
  <si>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</si>
  <si>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</si>
  <si>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</si>
  <si>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</si>
  <si>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vehicle_fuel_type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</si>
  <si>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</si>
  <si>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</si>
  <si>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</si>
  <si>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</si>
  <si>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</si>
  <si>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</si>
  <si>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</si>
  <si>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</si>
  <si>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</si>
  <si>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</si>
  <si>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</si>
  <si>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</si>
  <si>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</si>
  <si>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</si>
  <si>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COMISSION RECEIVED YES / NO</t>
  </si>
  <si>
    <t>SPARKSHIELD INSURANCE BROKER PRIVATE LIMITED</t>
  </si>
  <si>
    <t>PANDURANG SHANTILAL SHINGADE</t>
  </si>
  <si>
    <t>SBI General Insurance Company Limited</t>
  </si>
  <si>
    <t>PACKAGE</t>
  </si>
  <si>
    <t>GCV</t>
  </si>
  <si>
    <t>MH42AQ9232</t>
  </si>
  <si>
    <t>MAHINDRA &amp; MAHINDRA</t>
  </si>
  <si>
    <t>SUPRO</t>
  </si>
  <si>
    <t>2021</t>
  </si>
  <si>
    <t>0</t>
  </si>
  <si>
    <t>1850</t>
  </si>
  <si>
    <t>2</t>
  </si>
  <si>
    <t>CNG</t>
  </si>
  <si>
    <t>POCMVGC0100618875</t>
  </si>
  <si>
    <t>SPARKSHIELD INSURANCE BROKERS PRIVATE LIMITED</t>
  </si>
  <si>
    <t>SANDIP KASHINATH MANDHARE</t>
  </si>
  <si>
    <t>Universal Sompo General Insurance Company Limited</t>
  </si>
  <si>
    <t>MH12VT9268</t>
  </si>
  <si>
    <t>ASHOK LEYLAND</t>
  </si>
  <si>
    <t>CA 1015/28</t>
  </si>
  <si>
    <t>2023</t>
  </si>
  <si>
    <t>3840</t>
  </si>
  <si>
    <t>11120</t>
  </si>
  <si>
    <t>3</t>
  </si>
  <si>
    <t>DIESEL</t>
  </si>
  <si>
    <t>AVO/2315/12555275</t>
  </si>
  <si>
    <t>ANIL VASANT MANJAL</t>
  </si>
  <si>
    <t>MH14KQ7026</t>
  </si>
  <si>
    <t>JEETO</t>
  </si>
  <si>
    <t>1495</t>
  </si>
  <si>
    <t>POCMVGC0100618902</t>
  </si>
  <si>
    <t>ALKA TANAJI DHUMAL</t>
  </si>
  <si>
    <t>MH12MV9291</t>
  </si>
  <si>
    <t>BHARATBENZ</t>
  </si>
  <si>
    <t>BHARATBENZ 1214R BSIV</t>
  </si>
  <si>
    <t>2016</t>
  </si>
  <si>
    <t>3907</t>
  </si>
  <si>
    <t>12800</t>
  </si>
  <si>
    <t>4</t>
  </si>
  <si>
    <t>AVO/2315/12554401</t>
  </si>
  <si>
    <t>TANAJI DINKAR TALEKAR</t>
  </si>
  <si>
    <t>MH11BL2040</t>
  </si>
  <si>
    <t>MAXXIMO</t>
  </si>
  <si>
    <t>2013</t>
  </si>
  <si>
    <t>1815</t>
  </si>
  <si>
    <t>POCMVGC0100618198</t>
  </si>
  <si>
    <t>MR VINOD KRISHNA KUMBHAR</t>
  </si>
  <si>
    <t>Royal Sundaram General Insurance Company Limited</t>
  </si>
  <si>
    <t>LIABILITY</t>
  </si>
  <si>
    <t>PRIVATE_CAR</t>
  </si>
  <si>
    <t>MH04DY6330</t>
  </si>
  <si>
    <t>MAHINDRA</t>
  </si>
  <si>
    <t>XYLO E4</t>
  </si>
  <si>
    <t>2009</t>
  </si>
  <si>
    <t>2498</t>
  </si>
  <si>
    <t>8</t>
  </si>
  <si>
    <t>VPT1053981000100</t>
  </si>
  <si>
    <t>SANJAY BHANUDASRAO SUTAR</t>
  </si>
  <si>
    <t>PCV</t>
  </si>
  <si>
    <t>MH24AT2260</t>
  </si>
  <si>
    <t>BAJAJ AUTO LIMITED</t>
  </si>
  <si>
    <t>RE</t>
  </si>
  <si>
    <t>2018</t>
  </si>
  <si>
    <t>145</t>
  </si>
  <si>
    <t>POCMVPC0100520342</t>
  </si>
  <si>
    <t>MR CHANDRASHEKHAR SADANAND</t>
  </si>
  <si>
    <t>MH12KY0720</t>
  </si>
  <si>
    <t>XYLO E8</t>
  </si>
  <si>
    <t>2011</t>
  </si>
  <si>
    <t>7</t>
  </si>
  <si>
    <t>VPT1054356000100</t>
  </si>
  <si>
    <t>MR BAJIRAO DAMU ANGTHEKAR</t>
  </si>
  <si>
    <t>MH09DM5425</t>
  </si>
  <si>
    <t>MARUTI SUZUKI</t>
  </si>
  <si>
    <t>OMNI 8 SEATER BS-III</t>
  </si>
  <si>
    <t>2015</t>
  </si>
  <si>
    <t>796</t>
  </si>
  <si>
    <t>PETROL</t>
  </si>
  <si>
    <t>VPT1054399000100</t>
  </si>
  <si>
    <t>MR BHAUSAHEB TATOBA</t>
  </si>
  <si>
    <t>MH09BM5743</t>
  </si>
  <si>
    <t>OMNI LPG 8 SEATER</t>
  </si>
  <si>
    <t>2010</t>
  </si>
  <si>
    <t>LPG</t>
  </si>
  <si>
    <t>VPT1054020000100</t>
  </si>
  <si>
    <t>ABDULSAHEB HUSAINSAB MULLA</t>
  </si>
  <si>
    <t>MH12WX7864</t>
  </si>
  <si>
    <t>TATA</t>
  </si>
  <si>
    <t>712 SK DCR 34UBT 125B6M5</t>
  </si>
  <si>
    <t>2024</t>
  </si>
  <si>
    <t>2956</t>
  </si>
  <si>
    <t>7490</t>
  </si>
  <si>
    <t>AVO/2315/12555883</t>
  </si>
  <si>
    <t>MAHESH DILIP NIRMAL</t>
  </si>
  <si>
    <t>MH09FL5823</t>
  </si>
  <si>
    <t>POCMVGC0100619082</t>
  </si>
  <si>
    <t>Mrs. ANITA SANDIPAN MUNDE</t>
  </si>
  <si>
    <t>MISD</t>
  </si>
  <si>
    <t>MH44Z5534</t>
  </si>
  <si>
    <t>Kubota B2741</t>
  </si>
  <si>
    <t>4WD</t>
  </si>
  <si>
    <t>POCMVMI0100367565</t>
  </si>
  <si>
    <t>Baban Gangadhar Pansare</t>
  </si>
  <si>
    <t>MH-15-HH-8494</t>
  </si>
  <si>
    <t>CA 1615/42 H</t>
  </si>
  <si>
    <t xml:space="preserve"> AVO/2315/12556567</t>
  </si>
  <si>
    <t>DILIP PIRAJI TIRUKHE</t>
  </si>
  <si>
    <t>NEW</t>
  </si>
  <si>
    <t>SIGNA 5532 S 4X2 BSVI</t>
  </si>
  <si>
    <t>2025</t>
  </si>
  <si>
    <t>6692</t>
  </si>
  <si>
    <t>55000</t>
  </si>
  <si>
    <t>AVO/2315/20010155</t>
  </si>
  <si>
    <t>TOTAL AMT</t>
  </si>
  <si>
    <t>PENDING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</si>
</sst>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yyyy\-mm\-dd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/>
    </xf>
    <xf numFmtId="9" fontId="0" fillId="0" borderId="0" xfId="2" applyFont="1" applyAlignment="1">
      <alignment horizontal="center"/>
    </xf>
    <xf numFmtId="164" fontId="0" fillId="0" borderId="0" xfId="2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164" fontId="3" fillId="2" borderId="1" xfId="2" applyNumberFormat="1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165" fontId="3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6" fontId="0" fillId="0" borderId="1" xfId="0" applyNumberFormat="1" applyBorder="1" applyAlignment="1">
      <alignment horizontal="center"/>
    </xf>
    <xf numFmtId="9" fontId="0" fillId="0" borderId="1" xfId="2" applyFon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9" fontId="5" fillId="0" borderId="4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5" xfId="0" applyNumberFormat="1" applyFon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66" fontId="0" fillId="0" borderId="3" xfId="0" applyNumberFormat="1" applyBorder="1" applyAlignment="1">
      <alignment horizontal="center"/>
    </xf>
    <xf numFmtId="9" fontId="0" fillId="0" borderId="3" xfId="2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9" fontId="5" fillId="0" borderId="3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1" fontId="5" fillId="0" borderId="6" xfId="0" applyNumberFormat="1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9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0" fillId="0" borderId="1" xfId="2" applyNumberFormat="1" applyFont="1" applyBorder="1" applyAlignment="1">
      <alignment horizontal="center"/>
    </xf>
    <xf numFmtId="164" fontId="0" fillId="0" borderId="1" xfId="2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1" fontId="2" fillId="2" borderId="8" xfId="0" applyNumberFormat="1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66555-2C72-4411-9E56-C3CC52499475}">
  <dimension ref="A1:AD19"/>
  <sheetViews>
    <sheetView tabSelected="1" topLeftCell="V1" workbookViewId="0">
      <selection activeCell="AC22" sqref="AC22"/>
    </sheetView>
  </sheetViews>
  <sheetFormatPr defaultRowHeight="14.4" x14ac:dyDescent="0.3"/>
  <cols>
    <col min="1" max="1" width="8.33203125" bestFit="1" customWidth="1"/>
    <col min="2" max="2" width="45.6640625" bestFit="1" customWidth="1"/>
    <col min="3" max="3" width="30.77734375" bestFit="1" customWidth="1"/>
    <col min="4" max="4" width="45.21875" bestFit="1" customWidth="1"/>
    <col min="5" max="5" width="10.77734375" bestFit="1" customWidth="1"/>
    <col min="6" max="6" width="12.21875" bestFit="1" customWidth="1"/>
    <col min="7" max="7" width="14.6640625" bestFit="1" customWidth="1"/>
    <col min="8" max="8" width="22.21875" bestFit="1" customWidth="1"/>
    <col min="9" max="9" width="24.6640625" bestFit="1" customWidth="1"/>
    <col min="10" max="10" width="19.5546875" bestFit="1" customWidth="1"/>
    <col min="11" max="11" width="9.6640625" bestFit="1" customWidth="1"/>
    <col min="12" max="12" width="11.33203125" bestFit="1" customWidth="1"/>
    <col min="13" max="13" width="15.109375" bestFit="1" customWidth="1"/>
    <col min="14" max="14" width="16" bestFit="1" customWidth="1"/>
    <col min="15" max="15" width="19.77734375" bestFit="1" customWidth="1"/>
    <col min="16" max="16" width="16.21875" bestFit="1" customWidth="1"/>
    <col min="17" max="17" width="14.109375" bestFit="1" customWidth="1"/>
    <col min="18" max="18" width="4.109375" bestFit="1" customWidth="1"/>
    <col min="19" max="19" width="8.44140625" bestFit="1" customWidth="1"/>
    <col min="20" max="20" width="24.77734375" bestFit="1" customWidth="1"/>
    <col min="21" max="21" width="28.6640625" bestFit="1" customWidth="1"/>
    <col min="22" max="22" width="12.44140625" bestFit="1" customWidth="1"/>
    <col min="23" max="23" width="21.5546875" bestFit="1" customWidth="1"/>
    <col min="24" max="24" width="13.77734375" bestFit="1" customWidth="1"/>
    <col min="25" max="25" width="11.109375" bestFit="1" customWidth="1"/>
    <col min="26" max="26" width="7.33203125" bestFit="1" customWidth="1"/>
    <col min="27" max="27" width="10.88671875" bestFit="1" customWidth="1"/>
    <col min="28" max="28" width="16.44140625" bestFit="1" customWidth="1"/>
    <col min="29" max="29" width="28" bestFit="1" customWidth="1"/>
  </cols>
  <sheetData>
    <row r="1" spans="1:30" s="14" customFormat="1" ht="15.6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6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7" t="s">
        <v>23</v>
      </c>
      <c r="Y1" s="8" t="s">
        <v>24</v>
      </c>
      <c r="Z1" s="9" t="s">
        <v>25</v>
      </c>
      <c r="AA1" s="10" t="s">
        <v>26</v>
      </c>
      <c r="AB1" s="11" t="s">
        <v>27</v>
      </c>
      <c r="AC1" s="12" t="s">
        <v>28</v>
      </c>
      <c r="AD1" s="13"/>
    </row>
    <row r="2" spans="1:30" s="1" customFormat="1" ht="16.2" thickBot="1" x14ac:dyDescent="0.35">
      <c r="A2" s="15">
        <v>46018</v>
      </c>
      <c r="B2" s="16" t="s">
        <v>29</v>
      </c>
      <c r="C2" s="16" t="s">
        <v>30</v>
      </c>
      <c r="D2" s="16" t="s">
        <v>31</v>
      </c>
      <c r="E2" s="16" t="s">
        <v>32</v>
      </c>
      <c r="F2" s="16" t="s">
        <v>33</v>
      </c>
      <c r="G2" s="16" t="s">
        <v>34</v>
      </c>
      <c r="H2" s="16" t="s">
        <v>35</v>
      </c>
      <c r="I2" s="16" t="s">
        <v>36</v>
      </c>
      <c r="J2" s="16" t="s">
        <v>37</v>
      </c>
      <c r="K2" s="16" t="s">
        <v>38</v>
      </c>
      <c r="L2" s="16" t="s">
        <v>39</v>
      </c>
      <c r="M2" s="16" t="s">
        <v>40</v>
      </c>
      <c r="N2" s="16" t="s">
        <v>41</v>
      </c>
      <c r="O2" s="16" t="s">
        <v>42</v>
      </c>
      <c r="P2" s="17">
        <v>46019</v>
      </c>
      <c r="Q2" s="17">
        <v>46383</v>
      </c>
      <c r="R2" s="16">
        <v>0</v>
      </c>
      <c r="S2" s="16">
        <v>350000</v>
      </c>
      <c r="T2" s="16">
        <v>1459</v>
      </c>
      <c r="U2" s="16">
        <v>16534</v>
      </c>
      <c r="V2" s="16">
        <v>17993</v>
      </c>
      <c r="W2" s="16">
        <v>19145</v>
      </c>
      <c r="X2" s="18">
        <v>0.66</v>
      </c>
      <c r="Y2" s="19">
        <f t="shared" ref="Y2:Y16" si="0">V2*X2</f>
        <v>11875.380000000001</v>
      </c>
      <c r="Z2" s="20">
        <v>0.02</v>
      </c>
      <c r="AA2" s="21">
        <f>Z2*Y2</f>
        <v>237.50760000000002</v>
      </c>
      <c r="AB2" s="22">
        <f t="shared" ref="AB2:AB16" si="1">Y2-AA2</f>
        <v>11637.8724</v>
      </c>
      <c r="AC2" s="16"/>
    </row>
    <row r="3" spans="1:30" s="1" customFormat="1" ht="16.2" thickBot="1" x14ac:dyDescent="0.35">
      <c r="A3" s="15">
        <v>46018</v>
      </c>
      <c r="B3" s="16" t="s">
        <v>43</v>
      </c>
      <c r="C3" s="16" t="s">
        <v>44</v>
      </c>
      <c r="D3" s="16" t="s">
        <v>45</v>
      </c>
      <c r="E3" s="16" t="s">
        <v>32</v>
      </c>
      <c r="F3" s="16" t="s">
        <v>33</v>
      </c>
      <c r="G3" s="16" t="s">
        <v>46</v>
      </c>
      <c r="H3" s="16" t="s">
        <v>47</v>
      </c>
      <c r="I3" s="16" t="s">
        <v>48</v>
      </c>
      <c r="J3" s="16" t="s">
        <v>49</v>
      </c>
      <c r="K3" s="16" t="s">
        <v>50</v>
      </c>
      <c r="L3" s="16" t="s">
        <v>51</v>
      </c>
      <c r="M3" s="16" t="s">
        <v>52</v>
      </c>
      <c r="N3" s="16" t="s">
        <v>53</v>
      </c>
      <c r="O3" s="16" t="s">
        <v>54</v>
      </c>
      <c r="P3" s="17">
        <v>46023</v>
      </c>
      <c r="Q3" s="17">
        <v>46387</v>
      </c>
      <c r="R3" s="16">
        <v>25</v>
      </c>
      <c r="S3" s="16">
        <v>1700000</v>
      </c>
      <c r="T3" s="16">
        <v>11030</v>
      </c>
      <c r="U3" s="16">
        <v>27511</v>
      </c>
      <c r="V3" s="16">
        <v>38541</v>
      </c>
      <c r="W3" s="16">
        <v>41944</v>
      </c>
      <c r="X3" s="18">
        <v>0.38</v>
      </c>
      <c r="Y3" s="19">
        <f t="shared" si="0"/>
        <v>14645.58</v>
      </c>
      <c r="Z3" s="20">
        <v>0.02</v>
      </c>
      <c r="AA3" s="21">
        <f t="shared" ref="AA3:AA16" si="2">Z3*Y3</f>
        <v>292.91160000000002</v>
      </c>
      <c r="AB3" s="22">
        <f t="shared" si="1"/>
        <v>14352.6684</v>
      </c>
      <c r="AC3" s="16"/>
    </row>
    <row r="4" spans="1:30" s="1" customFormat="1" ht="16.2" thickBot="1" x14ac:dyDescent="0.35">
      <c r="A4" s="15">
        <v>46018</v>
      </c>
      <c r="B4" s="16" t="s">
        <v>29</v>
      </c>
      <c r="C4" s="16" t="s">
        <v>55</v>
      </c>
      <c r="D4" s="16" t="s">
        <v>31</v>
      </c>
      <c r="E4" s="16" t="s">
        <v>32</v>
      </c>
      <c r="F4" s="16" t="s">
        <v>33</v>
      </c>
      <c r="G4" s="16" t="s">
        <v>56</v>
      </c>
      <c r="H4" s="16" t="s">
        <v>35</v>
      </c>
      <c r="I4" s="16" t="s">
        <v>57</v>
      </c>
      <c r="J4" s="16" t="s">
        <v>49</v>
      </c>
      <c r="K4" s="16" t="s">
        <v>38</v>
      </c>
      <c r="L4" s="16" t="s">
        <v>58</v>
      </c>
      <c r="M4" s="16" t="s">
        <v>40</v>
      </c>
      <c r="N4" s="16" t="s">
        <v>53</v>
      </c>
      <c r="O4" s="16" t="s">
        <v>59</v>
      </c>
      <c r="P4" s="17">
        <v>46019</v>
      </c>
      <c r="Q4" s="17">
        <v>46383</v>
      </c>
      <c r="R4" s="16">
        <v>0</v>
      </c>
      <c r="S4" s="16">
        <v>500000</v>
      </c>
      <c r="T4" s="16">
        <v>1985</v>
      </c>
      <c r="U4" s="16">
        <v>16474</v>
      </c>
      <c r="V4" s="16">
        <v>18459</v>
      </c>
      <c r="W4" s="16">
        <v>19695</v>
      </c>
      <c r="X4" s="18">
        <v>0.68</v>
      </c>
      <c r="Y4" s="19">
        <f t="shared" si="0"/>
        <v>12552.12</v>
      </c>
      <c r="Z4" s="20">
        <v>0.02</v>
      </c>
      <c r="AA4" s="21">
        <f t="shared" si="2"/>
        <v>251.04240000000001</v>
      </c>
      <c r="AB4" s="22">
        <f t="shared" si="1"/>
        <v>12301.077600000001</v>
      </c>
      <c r="AC4" s="16"/>
    </row>
    <row r="5" spans="1:30" s="1" customFormat="1" ht="16.2" thickBot="1" x14ac:dyDescent="0.35">
      <c r="A5" s="15">
        <v>46018</v>
      </c>
      <c r="B5" s="16" t="s">
        <v>43</v>
      </c>
      <c r="C5" s="16" t="s">
        <v>60</v>
      </c>
      <c r="D5" s="16" t="s">
        <v>45</v>
      </c>
      <c r="E5" s="16" t="s">
        <v>32</v>
      </c>
      <c r="F5" s="16" t="s">
        <v>33</v>
      </c>
      <c r="G5" s="16" t="s">
        <v>61</v>
      </c>
      <c r="H5" s="16" t="s">
        <v>62</v>
      </c>
      <c r="I5" s="16" t="s">
        <v>63</v>
      </c>
      <c r="J5" s="16" t="s">
        <v>64</v>
      </c>
      <c r="K5" s="16" t="s">
        <v>65</v>
      </c>
      <c r="L5" s="16" t="s">
        <v>66</v>
      </c>
      <c r="M5" s="16" t="s">
        <v>67</v>
      </c>
      <c r="N5" s="16" t="s">
        <v>53</v>
      </c>
      <c r="O5" s="16" t="s">
        <v>68</v>
      </c>
      <c r="P5" s="17">
        <v>46018</v>
      </c>
      <c r="Q5" s="17">
        <v>46382</v>
      </c>
      <c r="R5" s="16">
        <v>20</v>
      </c>
      <c r="S5" s="16">
        <v>692924</v>
      </c>
      <c r="T5" s="16">
        <v>1176</v>
      </c>
      <c r="U5" s="16">
        <v>35638</v>
      </c>
      <c r="V5" s="16">
        <v>36814</v>
      </c>
      <c r="W5" s="16">
        <v>38850</v>
      </c>
      <c r="X5" s="18">
        <v>0.33</v>
      </c>
      <c r="Y5" s="19">
        <f t="shared" si="0"/>
        <v>12148.62</v>
      </c>
      <c r="Z5" s="20">
        <v>0.02</v>
      </c>
      <c r="AA5" s="21">
        <f t="shared" si="2"/>
        <v>242.97240000000002</v>
      </c>
      <c r="AB5" s="22">
        <f t="shared" si="1"/>
        <v>11905.6476</v>
      </c>
      <c r="AC5" s="16"/>
    </row>
    <row r="6" spans="1:30" s="1" customFormat="1" ht="16.2" thickBot="1" x14ac:dyDescent="0.35">
      <c r="A6" s="15">
        <v>46018</v>
      </c>
      <c r="B6" s="16" t="s">
        <v>29</v>
      </c>
      <c r="C6" s="16" t="s">
        <v>69</v>
      </c>
      <c r="D6" s="16" t="s">
        <v>31</v>
      </c>
      <c r="E6" s="16" t="s">
        <v>32</v>
      </c>
      <c r="F6" s="16" t="s">
        <v>33</v>
      </c>
      <c r="G6" s="16" t="s">
        <v>70</v>
      </c>
      <c r="H6" s="16" t="s">
        <v>35</v>
      </c>
      <c r="I6" s="16" t="s">
        <v>71</v>
      </c>
      <c r="J6" s="16" t="s">
        <v>72</v>
      </c>
      <c r="K6" s="16" t="s">
        <v>38</v>
      </c>
      <c r="L6" s="16" t="s">
        <v>73</v>
      </c>
      <c r="M6" s="16" t="s">
        <v>40</v>
      </c>
      <c r="N6" s="16" t="s">
        <v>53</v>
      </c>
      <c r="O6" s="16" t="s">
        <v>74</v>
      </c>
      <c r="P6" s="17">
        <v>46019</v>
      </c>
      <c r="Q6" s="17">
        <v>46383</v>
      </c>
      <c r="R6" s="16">
        <v>0</v>
      </c>
      <c r="S6" s="16">
        <v>111041</v>
      </c>
      <c r="T6" s="16">
        <v>463</v>
      </c>
      <c r="U6" s="16">
        <v>16474</v>
      </c>
      <c r="V6" s="16">
        <v>16937</v>
      </c>
      <c r="W6" s="16">
        <v>17899</v>
      </c>
      <c r="X6" s="18">
        <v>0.66</v>
      </c>
      <c r="Y6" s="19">
        <f t="shared" si="0"/>
        <v>11178.42</v>
      </c>
      <c r="Z6" s="20">
        <v>0.02</v>
      </c>
      <c r="AA6" s="21">
        <f t="shared" si="2"/>
        <v>223.5684</v>
      </c>
      <c r="AB6" s="22">
        <f t="shared" si="1"/>
        <v>10954.8516</v>
      </c>
      <c r="AC6" s="16"/>
    </row>
    <row r="7" spans="1:30" s="1" customFormat="1" ht="16.2" thickBot="1" x14ac:dyDescent="0.35">
      <c r="A7" s="15">
        <v>46018</v>
      </c>
      <c r="B7" s="16" t="s">
        <v>29</v>
      </c>
      <c r="C7" s="16" t="s">
        <v>75</v>
      </c>
      <c r="D7" s="16" t="s">
        <v>76</v>
      </c>
      <c r="E7" s="16" t="s">
        <v>77</v>
      </c>
      <c r="F7" s="16" t="s">
        <v>78</v>
      </c>
      <c r="G7" s="16" t="s">
        <v>79</v>
      </c>
      <c r="H7" s="16" t="s">
        <v>80</v>
      </c>
      <c r="I7" s="16" t="s">
        <v>81</v>
      </c>
      <c r="J7" s="16" t="s">
        <v>82</v>
      </c>
      <c r="K7" s="16" t="s">
        <v>83</v>
      </c>
      <c r="L7" s="16" t="s">
        <v>38</v>
      </c>
      <c r="M7" s="16" t="s">
        <v>84</v>
      </c>
      <c r="N7" s="16" t="s">
        <v>53</v>
      </c>
      <c r="O7" s="16" t="s">
        <v>85</v>
      </c>
      <c r="P7" s="17">
        <v>46022</v>
      </c>
      <c r="Q7" s="17">
        <v>46386</v>
      </c>
      <c r="R7" s="16">
        <v>0</v>
      </c>
      <c r="S7" s="16">
        <v>0</v>
      </c>
      <c r="T7" s="16">
        <v>0</v>
      </c>
      <c r="U7" s="16">
        <v>8662</v>
      </c>
      <c r="V7" s="16">
        <v>8662</v>
      </c>
      <c r="W7" s="16">
        <v>10221</v>
      </c>
      <c r="X7" s="18">
        <v>0.42</v>
      </c>
      <c r="Y7" s="19">
        <f t="shared" si="0"/>
        <v>3638.04</v>
      </c>
      <c r="Z7" s="20">
        <v>0.02</v>
      </c>
      <c r="AA7" s="21">
        <f t="shared" si="2"/>
        <v>72.760800000000003</v>
      </c>
      <c r="AB7" s="22">
        <f t="shared" si="1"/>
        <v>3565.2791999999999</v>
      </c>
      <c r="AC7" s="16"/>
    </row>
    <row r="8" spans="1:30" s="1" customFormat="1" ht="16.2" thickBot="1" x14ac:dyDescent="0.35">
      <c r="A8" s="15">
        <v>46018</v>
      </c>
      <c r="B8" s="16" t="s">
        <v>29</v>
      </c>
      <c r="C8" s="16" t="s">
        <v>86</v>
      </c>
      <c r="D8" s="16" t="s">
        <v>31</v>
      </c>
      <c r="E8" s="16" t="s">
        <v>32</v>
      </c>
      <c r="F8" s="16" t="s">
        <v>87</v>
      </c>
      <c r="G8" s="16" t="s">
        <v>88</v>
      </c>
      <c r="H8" s="16" t="s">
        <v>89</v>
      </c>
      <c r="I8" s="16" t="s">
        <v>90</v>
      </c>
      <c r="J8" s="16" t="s">
        <v>91</v>
      </c>
      <c r="K8" s="16" t="s">
        <v>92</v>
      </c>
      <c r="L8" s="16" t="s">
        <v>38</v>
      </c>
      <c r="M8" s="16" t="s">
        <v>67</v>
      </c>
      <c r="N8" s="16" t="s">
        <v>41</v>
      </c>
      <c r="O8" s="16" t="s">
        <v>93</v>
      </c>
      <c r="P8" s="17">
        <v>46019</v>
      </c>
      <c r="Q8" s="17">
        <v>46383</v>
      </c>
      <c r="R8" s="16">
        <v>0</v>
      </c>
      <c r="S8" s="16">
        <v>60000</v>
      </c>
      <c r="T8" s="16">
        <v>144</v>
      </c>
      <c r="U8" s="16">
        <v>6208</v>
      </c>
      <c r="V8" s="16">
        <v>6352</v>
      </c>
      <c r="W8" s="16">
        <v>7495</v>
      </c>
      <c r="X8" s="18">
        <v>0.57999999999999996</v>
      </c>
      <c r="Y8" s="19">
        <f t="shared" si="0"/>
        <v>3684.16</v>
      </c>
      <c r="Z8" s="20">
        <v>0.02</v>
      </c>
      <c r="AA8" s="21">
        <f t="shared" si="2"/>
        <v>73.683199999999999</v>
      </c>
      <c r="AB8" s="22">
        <f t="shared" si="1"/>
        <v>3610.4767999999999</v>
      </c>
      <c r="AC8" s="16"/>
    </row>
    <row r="9" spans="1:30" s="1" customFormat="1" ht="16.2" thickBot="1" x14ac:dyDescent="0.35">
      <c r="A9" s="15">
        <v>46018</v>
      </c>
      <c r="B9" s="16" t="s">
        <v>29</v>
      </c>
      <c r="C9" s="16" t="s">
        <v>94</v>
      </c>
      <c r="D9" s="16" t="s">
        <v>76</v>
      </c>
      <c r="E9" s="16" t="s">
        <v>77</v>
      </c>
      <c r="F9" s="16" t="s">
        <v>78</v>
      </c>
      <c r="G9" s="16" t="s">
        <v>95</v>
      </c>
      <c r="H9" s="16" t="s">
        <v>80</v>
      </c>
      <c r="I9" s="16" t="s">
        <v>96</v>
      </c>
      <c r="J9" s="16" t="s">
        <v>97</v>
      </c>
      <c r="K9" s="16" t="s">
        <v>83</v>
      </c>
      <c r="L9" s="16" t="s">
        <v>38</v>
      </c>
      <c r="M9" s="16" t="s">
        <v>98</v>
      </c>
      <c r="N9" s="16" t="s">
        <v>53</v>
      </c>
      <c r="O9" s="16" t="s">
        <v>99</v>
      </c>
      <c r="P9" s="17">
        <v>46020</v>
      </c>
      <c r="Q9" s="17">
        <v>46384</v>
      </c>
      <c r="R9" s="16">
        <v>0</v>
      </c>
      <c r="S9" s="16">
        <v>0</v>
      </c>
      <c r="T9" s="16">
        <v>0</v>
      </c>
      <c r="U9" s="16">
        <v>8612</v>
      </c>
      <c r="V9" s="16">
        <v>8612</v>
      </c>
      <c r="W9" s="16">
        <v>10162</v>
      </c>
      <c r="X9" s="18">
        <v>0.47</v>
      </c>
      <c r="Y9" s="19">
        <f t="shared" si="0"/>
        <v>4047.64</v>
      </c>
      <c r="Z9" s="20">
        <v>0.02</v>
      </c>
      <c r="AA9" s="21">
        <f t="shared" si="2"/>
        <v>80.952799999999996</v>
      </c>
      <c r="AB9" s="22">
        <f t="shared" si="1"/>
        <v>3966.6871999999998</v>
      </c>
      <c r="AC9" s="16"/>
    </row>
    <row r="10" spans="1:30" s="1" customFormat="1" ht="16.2" thickBot="1" x14ac:dyDescent="0.35">
      <c r="A10" s="15">
        <v>46018</v>
      </c>
      <c r="B10" s="16" t="s">
        <v>29</v>
      </c>
      <c r="C10" s="16" t="s">
        <v>100</v>
      </c>
      <c r="D10" s="16" t="s">
        <v>76</v>
      </c>
      <c r="E10" s="16" t="s">
        <v>77</v>
      </c>
      <c r="F10" s="16" t="s">
        <v>78</v>
      </c>
      <c r="G10" s="16" t="s">
        <v>101</v>
      </c>
      <c r="H10" s="16" t="s">
        <v>102</v>
      </c>
      <c r="I10" s="16" t="s">
        <v>103</v>
      </c>
      <c r="J10" s="16" t="s">
        <v>104</v>
      </c>
      <c r="K10" s="16" t="s">
        <v>105</v>
      </c>
      <c r="L10" s="16" t="s">
        <v>38</v>
      </c>
      <c r="M10" s="16" t="s">
        <v>84</v>
      </c>
      <c r="N10" s="16" t="s">
        <v>106</v>
      </c>
      <c r="O10" s="16" t="s">
        <v>107</v>
      </c>
      <c r="P10" s="17">
        <v>46020</v>
      </c>
      <c r="Q10" s="17">
        <v>46384</v>
      </c>
      <c r="R10" s="16">
        <v>0</v>
      </c>
      <c r="S10" s="16">
        <v>0</v>
      </c>
      <c r="T10" s="16">
        <v>0</v>
      </c>
      <c r="U10" s="16">
        <v>2859</v>
      </c>
      <c r="V10" s="16">
        <v>2859</v>
      </c>
      <c r="W10" s="16">
        <v>3374</v>
      </c>
      <c r="X10" s="18">
        <v>0.22</v>
      </c>
      <c r="Y10" s="19">
        <f t="shared" si="0"/>
        <v>628.98</v>
      </c>
      <c r="Z10" s="20">
        <v>0.02</v>
      </c>
      <c r="AA10" s="21">
        <f t="shared" si="2"/>
        <v>12.579600000000001</v>
      </c>
      <c r="AB10" s="22">
        <f t="shared" si="1"/>
        <v>616.40039999999999</v>
      </c>
      <c r="AC10" s="16"/>
    </row>
    <row r="11" spans="1:30" s="1" customFormat="1" ht="16.2" thickBot="1" x14ac:dyDescent="0.35">
      <c r="A11" s="23">
        <v>46018</v>
      </c>
      <c r="B11" s="14" t="s">
        <v>29</v>
      </c>
      <c r="C11" s="14" t="s">
        <v>108</v>
      </c>
      <c r="D11" s="14" t="s">
        <v>76</v>
      </c>
      <c r="E11" s="14" t="s">
        <v>77</v>
      </c>
      <c r="F11" s="14" t="s">
        <v>78</v>
      </c>
      <c r="G11" s="14" t="s">
        <v>109</v>
      </c>
      <c r="H11" s="14" t="s">
        <v>102</v>
      </c>
      <c r="I11" s="14" t="s">
        <v>110</v>
      </c>
      <c r="J11" s="14" t="s">
        <v>111</v>
      </c>
      <c r="K11" s="14" t="s">
        <v>105</v>
      </c>
      <c r="L11" s="14" t="s">
        <v>38</v>
      </c>
      <c r="M11" s="14" t="s">
        <v>84</v>
      </c>
      <c r="N11" s="14" t="s">
        <v>112</v>
      </c>
      <c r="O11" s="14" t="s">
        <v>113</v>
      </c>
      <c r="P11" s="24">
        <v>46020</v>
      </c>
      <c r="Q11" s="24">
        <v>46384</v>
      </c>
      <c r="R11" s="14">
        <v>0</v>
      </c>
      <c r="S11" s="14">
        <v>0</v>
      </c>
      <c r="T11" s="14">
        <v>0</v>
      </c>
      <c r="U11" s="14">
        <v>2204</v>
      </c>
      <c r="V11" s="14">
        <v>2204</v>
      </c>
      <c r="W11" s="14">
        <v>2601</v>
      </c>
      <c r="X11" s="25">
        <v>0.22</v>
      </c>
      <c r="Y11" s="19">
        <f t="shared" si="0"/>
        <v>484.88</v>
      </c>
      <c r="Z11" s="20">
        <v>0.02</v>
      </c>
      <c r="AA11" s="21">
        <f t="shared" si="2"/>
        <v>9.6975999999999996</v>
      </c>
      <c r="AB11" s="22">
        <f t="shared" si="1"/>
        <v>475.18239999999997</v>
      </c>
      <c r="AC11" s="14"/>
    </row>
    <row r="12" spans="1:30" s="1" customFormat="1" ht="16.2" thickBot="1" x14ac:dyDescent="0.35">
      <c r="A12" s="15">
        <v>46018</v>
      </c>
      <c r="B12" s="16" t="s">
        <v>43</v>
      </c>
      <c r="C12" s="16" t="s">
        <v>114</v>
      </c>
      <c r="D12" s="16" t="s">
        <v>45</v>
      </c>
      <c r="E12" s="16" t="s">
        <v>32</v>
      </c>
      <c r="F12" s="16" t="s">
        <v>33</v>
      </c>
      <c r="G12" s="16" t="s">
        <v>115</v>
      </c>
      <c r="H12" s="16" t="s">
        <v>116</v>
      </c>
      <c r="I12" s="16" t="s">
        <v>117</v>
      </c>
      <c r="J12" s="16" t="s">
        <v>118</v>
      </c>
      <c r="K12" s="16" t="s">
        <v>119</v>
      </c>
      <c r="L12" s="16" t="s">
        <v>120</v>
      </c>
      <c r="M12" s="16" t="s">
        <v>52</v>
      </c>
      <c r="N12" s="16" t="s">
        <v>53</v>
      </c>
      <c r="O12" s="16" t="s">
        <v>121</v>
      </c>
      <c r="P12" s="17">
        <v>46018</v>
      </c>
      <c r="Q12" s="17">
        <v>46382</v>
      </c>
      <c r="R12" s="16">
        <v>0</v>
      </c>
      <c r="S12" s="16">
        <v>1390600</v>
      </c>
      <c r="T12" s="16">
        <v>2760</v>
      </c>
      <c r="U12" s="16">
        <v>16149</v>
      </c>
      <c r="V12" s="16">
        <v>18909</v>
      </c>
      <c r="W12" s="16">
        <v>20226</v>
      </c>
      <c r="X12" s="18">
        <v>0.38</v>
      </c>
      <c r="Y12" s="19">
        <f t="shared" si="0"/>
        <v>7185.42</v>
      </c>
      <c r="Z12" s="20">
        <v>0.02</v>
      </c>
      <c r="AA12" s="21">
        <f t="shared" si="2"/>
        <v>143.70840000000001</v>
      </c>
      <c r="AB12" s="22">
        <f t="shared" si="1"/>
        <v>7041.7115999999996</v>
      </c>
      <c r="AC12" s="16"/>
    </row>
    <row r="13" spans="1:30" s="1" customFormat="1" ht="15.6" x14ac:dyDescent="0.3">
      <c r="A13" s="23">
        <v>46018</v>
      </c>
      <c r="B13" s="14" t="s">
        <v>29</v>
      </c>
      <c r="C13" s="14" t="s">
        <v>122</v>
      </c>
      <c r="D13" s="14" t="s">
        <v>31</v>
      </c>
      <c r="E13" s="14" t="s">
        <v>32</v>
      </c>
      <c r="F13" s="14" t="s">
        <v>33</v>
      </c>
      <c r="G13" s="14" t="s">
        <v>123</v>
      </c>
      <c r="H13" s="14" t="s">
        <v>35</v>
      </c>
      <c r="I13" s="14" t="s">
        <v>57</v>
      </c>
      <c r="J13" s="14" t="s">
        <v>37</v>
      </c>
      <c r="K13" s="14" t="s">
        <v>38</v>
      </c>
      <c r="L13" s="14" t="s">
        <v>58</v>
      </c>
      <c r="M13" s="14" t="s">
        <v>40</v>
      </c>
      <c r="N13" s="14" t="s">
        <v>53</v>
      </c>
      <c r="O13" s="14" t="s">
        <v>124</v>
      </c>
      <c r="P13" s="24">
        <v>46027</v>
      </c>
      <c r="Q13" s="24">
        <v>46391</v>
      </c>
      <c r="R13" s="14">
        <v>35</v>
      </c>
      <c r="S13" s="14">
        <v>320000</v>
      </c>
      <c r="T13" s="14">
        <v>826</v>
      </c>
      <c r="U13" s="14">
        <v>16474</v>
      </c>
      <c r="V13" s="26">
        <v>17300</v>
      </c>
      <c r="W13" s="26">
        <v>18327</v>
      </c>
      <c r="X13" s="25">
        <v>0.66</v>
      </c>
      <c r="Y13" s="26">
        <f t="shared" si="0"/>
        <v>11418</v>
      </c>
      <c r="Z13" s="27">
        <v>0.02</v>
      </c>
      <c r="AA13" s="28">
        <f t="shared" si="2"/>
        <v>228.36</v>
      </c>
      <c r="AB13" s="29">
        <f t="shared" si="1"/>
        <v>11189.64</v>
      </c>
      <c r="AC13" s="14"/>
    </row>
    <row r="14" spans="1:30" s="1" customFormat="1" ht="15.6" x14ac:dyDescent="0.3">
      <c r="A14" s="15">
        <v>46018</v>
      </c>
      <c r="B14" s="16" t="s">
        <v>29</v>
      </c>
      <c r="C14" s="16" t="s">
        <v>125</v>
      </c>
      <c r="D14" s="16" t="s">
        <v>31</v>
      </c>
      <c r="E14" s="16" t="s">
        <v>32</v>
      </c>
      <c r="F14" s="16" t="s">
        <v>126</v>
      </c>
      <c r="G14" s="16" t="s">
        <v>127</v>
      </c>
      <c r="H14" s="16" t="s">
        <v>128</v>
      </c>
      <c r="I14" s="16" t="s">
        <v>129</v>
      </c>
      <c r="J14" s="16">
        <v>2022</v>
      </c>
      <c r="K14" s="16">
        <v>27</v>
      </c>
      <c r="L14" s="16"/>
      <c r="M14" s="16"/>
      <c r="N14" s="16" t="s">
        <v>53</v>
      </c>
      <c r="O14" s="16" t="s">
        <v>130</v>
      </c>
      <c r="P14" s="17">
        <v>46019</v>
      </c>
      <c r="Q14" s="17">
        <v>46383</v>
      </c>
      <c r="R14" s="16">
        <v>25</v>
      </c>
      <c r="S14" s="16">
        <v>520000</v>
      </c>
      <c r="T14" s="16">
        <v>533.72</v>
      </c>
      <c r="U14" s="30">
        <v>7642</v>
      </c>
      <c r="V14" s="31">
        <v>8175.72</v>
      </c>
      <c r="W14" s="31">
        <v>9647</v>
      </c>
      <c r="X14" s="18">
        <v>0.53</v>
      </c>
      <c r="Y14" s="31">
        <f t="shared" si="0"/>
        <v>4333.1316000000006</v>
      </c>
      <c r="Z14" s="32">
        <v>0.02</v>
      </c>
      <c r="AA14" s="33">
        <f t="shared" si="2"/>
        <v>86.662632000000016</v>
      </c>
      <c r="AB14" s="33">
        <f t="shared" si="1"/>
        <v>4246.468968000001</v>
      </c>
      <c r="AC14" s="16"/>
    </row>
    <row r="15" spans="1:30" s="1" customFormat="1" ht="16.2" thickBot="1" x14ac:dyDescent="0.35">
      <c r="A15" s="15">
        <v>46018</v>
      </c>
      <c r="B15" s="16" t="s">
        <v>29</v>
      </c>
      <c r="C15" s="16" t="s">
        <v>131</v>
      </c>
      <c r="D15" s="16" t="s">
        <v>45</v>
      </c>
      <c r="E15" s="16" t="s">
        <v>32</v>
      </c>
      <c r="F15" s="16" t="s">
        <v>33</v>
      </c>
      <c r="G15" s="16" t="s">
        <v>132</v>
      </c>
      <c r="H15" s="16" t="s">
        <v>47</v>
      </c>
      <c r="I15" s="16" t="s">
        <v>133</v>
      </c>
      <c r="J15" s="16">
        <v>2020</v>
      </c>
      <c r="K15" s="16">
        <v>3840</v>
      </c>
      <c r="L15" s="16">
        <v>16100</v>
      </c>
      <c r="M15" s="16">
        <v>3</v>
      </c>
      <c r="N15" s="16"/>
      <c r="O15" s="16" t="s">
        <v>134</v>
      </c>
      <c r="P15" s="17">
        <v>46019</v>
      </c>
      <c r="Q15" s="17">
        <v>46383</v>
      </c>
      <c r="R15" s="16">
        <v>20</v>
      </c>
      <c r="S15" s="16">
        <v>1000000</v>
      </c>
      <c r="T15" s="16">
        <v>1690</v>
      </c>
      <c r="U15" s="16">
        <v>35638</v>
      </c>
      <c r="V15" s="31">
        <v>37328</v>
      </c>
      <c r="W15" s="34">
        <v>39456</v>
      </c>
      <c r="X15" s="18">
        <v>0.33</v>
      </c>
      <c r="Y15" s="19">
        <f t="shared" si="0"/>
        <v>12318.24</v>
      </c>
      <c r="Z15" s="20">
        <v>0.02</v>
      </c>
      <c r="AA15" s="21">
        <f t="shared" si="2"/>
        <v>246.3648</v>
      </c>
      <c r="AB15" s="22">
        <f t="shared" si="1"/>
        <v>12071.8752</v>
      </c>
      <c r="AC15" s="16"/>
    </row>
    <row r="16" spans="1:30" s="1" customFormat="1" ht="16.2" thickBot="1" x14ac:dyDescent="0.35">
      <c r="A16" s="15">
        <v>46019</v>
      </c>
      <c r="B16" s="16" t="s">
        <v>43</v>
      </c>
      <c r="C16" s="16" t="s">
        <v>135</v>
      </c>
      <c r="D16" s="16" t="s">
        <v>45</v>
      </c>
      <c r="E16" s="16" t="s">
        <v>32</v>
      </c>
      <c r="F16" s="16" t="s">
        <v>33</v>
      </c>
      <c r="G16" s="16" t="s">
        <v>136</v>
      </c>
      <c r="H16" s="16" t="s">
        <v>116</v>
      </c>
      <c r="I16" s="16" t="s">
        <v>137</v>
      </c>
      <c r="J16" s="16" t="s">
        <v>138</v>
      </c>
      <c r="K16" s="16" t="s">
        <v>139</v>
      </c>
      <c r="L16" s="16" t="s">
        <v>140</v>
      </c>
      <c r="M16" s="16" t="s">
        <v>52</v>
      </c>
      <c r="N16" s="16" t="s">
        <v>53</v>
      </c>
      <c r="O16" s="16" t="s">
        <v>141</v>
      </c>
      <c r="P16" s="17">
        <v>46019</v>
      </c>
      <c r="Q16" s="17">
        <v>46383</v>
      </c>
      <c r="R16" s="16">
        <v>0</v>
      </c>
      <c r="S16" s="16">
        <v>4999999</v>
      </c>
      <c r="T16" s="16">
        <v>31260</v>
      </c>
      <c r="U16" s="16">
        <v>44567</v>
      </c>
      <c r="V16" s="16">
        <v>75827</v>
      </c>
      <c r="W16" s="16">
        <v>83724</v>
      </c>
      <c r="X16" s="35">
        <v>0.28000000000000003</v>
      </c>
      <c r="Y16" s="19">
        <f t="shared" si="0"/>
        <v>21231.56</v>
      </c>
      <c r="Z16" s="20">
        <v>0.02</v>
      </c>
      <c r="AA16" s="21">
        <f t="shared" si="2"/>
        <v>424.63120000000004</v>
      </c>
      <c r="AB16" s="22">
        <f t="shared" si="1"/>
        <v>20806.928800000002</v>
      </c>
      <c r="AC16" s="16"/>
    </row>
    <row r="17" spans="23:29" s="1" customFormat="1" x14ac:dyDescent="0.3">
      <c r="W17" s="2"/>
      <c r="X17" s="3"/>
      <c r="AA17" s="36" t="s">
        <v>142</v>
      </c>
      <c r="AB17" s="37">
        <f>SUM(AB2:AB16)</f>
        <v>128742.76816800001</v>
      </c>
      <c r="AC17" s="36" t="s">
        <v>143</v>
      </c>
    </row>
    <row r="18" spans="23:29" s="1" customFormat="1" x14ac:dyDescent="0.3">
      <c r="W18" s="2"/>
      <c r="X18" s="3"/>
    </row>
    <row r="19" spans="23:29" s="1" customFormat="1" x14ac:dyDescent="0.3">
      <c r="W19" s="2"/>
      <c r="X19" s="3"/>
    </row>
  </sheetData>
  <conditionalFormatting sqref="G1">
    <cfRule type="duplicateValues" dxfId="3" priority="1"/>
    <cfRule type="duplicateValues" dxfId="2" priority="2"/>
  </conditionalFormatting>
  <conditionalFormatting sqref="G2:G14">
    <cfRule type="duplicateValues" dxfId="1" priority="3"/>
  </conditionalFormatting>
  <conditionalFormatting sqref="G15:G19"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27 - 28 DEC MIS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abcd</dc:creator>
  <cp:lastModifiedBy>abcd</cp:lastModifiedBy>
  <dcterms:created xsi:type="dcterms:W3CDTF">2025-12-29T05:40:22Z</dcterms:created>
  <dcterms:modified xsi:type="dcterms:W3CDTF">2025-12-29T05:41:47Z</dcterms:modified>
</cp:coreProperties>
</file>