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2C2C7DC9-1BC1-455B-AC68-1CCB3AF3578E}" xr6:coauthVersionLast="47" xr6:coauthVersionMax="47" xr10:uidLastSave="{00000000-0000-0000-0000-000000000000}"/>
  <bookViews>
    <workbookView xWindow="-108" yWindow="-108" windowWidth="23256" windowHeight="12456" xr2:uid="{5D5E0FE8-E287-4F37-82F1-10D82D3C967D}"/>
  </bookViews>
  <sheets>
    <sheet name="30 DEC " sheetId="1" r:id="rId1"/>
  </sheets>
  <definedNames>
    <definedName name="_xlnm._FilterDatabase" localSheetId="0" hidden="1">'30 DEC '!$A$1:$AC$16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5" i="1" l="1"/>
  <c r="Y14" i="1"/>
  <c r="AA14" i="1" s="1"/>
  <c r="AB14" i="1" s="1"/>
  <c r="Y13" i="1"/>
  <c r="Y12" i="1"/>
  <c r="Y11" i="1"/>
  <c r="AA11" i="1" s="1"/>
  <c r="AB11" i="1" s="1"/>
  <c r="Y10" i="1"/>
  <c r="AA10" i="1" s="1"/>
  <c r="AB10" i="1" s="1"/>
  <c r="Y9" i="1"/>
  <c r="Y8" i="1"/>
  <c r="Y7" i="1"/>
  <c r="AA7" i="1" s="1"/>
  <c r="AB7" i="1" s="1"/>
  <c r="Y6" i="1"/>
  <c r="AA6" i="1" s="1"/>
  <c r="AB6" i="1" s="1"/>
  <c r="Y5" i="1"/>
  <c r="Y4" i="1"/>
  <c r="Y3" i="1"/>
  <c r="AA3" i="1" s="1"/>
  <c r="AB3" i="1" s="1"/>
  <c r="Y2" i="1"/>
  <c r="AA2" i="1" s="1"/>
  <c r="AB2" i="1" s="1"/>
  <c r="AA5" i="1" l="1"/>
  <c r="AB5" i="1" s="1"/>
  <c r="AA13" i="1"/>
  <c r="AB13" i="1" s="1"/>
  <c r="AA9" i="1"/>
  <c r="AB9" i="1" s="1"/>
  <c r="AA4" i="1"/>
  <c r="AB4" i="1" s="1"/>
  <c r="AA8" i="1"/>
  <c r="AB8" i="1" s="1"/>
  <c r="AA12" i="1"/>
  <c r="AB12" i="1" s="1"/>
  <c r="AA15" i="1"/>
  <c r="AB15" i="1" s="1"/>
  <c r="AB16" i="1" l="1"/>
</calcChain>
</file>

<file path=xl/sharedStrings.xml><?xml version="1.0" encoding="utf-8"?>
<sst xmlns="http://schemas.openxmlformats.org/spreadsheetml/2006/main" count="214" uniqueCount="137">
  <si>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</si>
  <si>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</si>
  <si>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</si>
  <si>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</si>
  <si>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</si>
  <si>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</si>
  <si>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</si>
  <si>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</si>
  <si>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</si>
  <si>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</si>
  <si>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</si>
  <si>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</si>
  <si>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</si>
  <si>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</si>
  <si>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</si>
  <si>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</si>
  <si>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</si>
  <si>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</si>
  <si>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</si>
  <si>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</si>
  <si>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</si>
  <si>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</si>
  <si>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</si>
  <si>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</si>
  <si>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</si>
  <si>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</si>
  <si>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</si>
  <si>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</si>
  <si>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</si>
  <si>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</si>
  <si>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RUPESH TATYASO GAIKWAD</t>
  </si>
  <si>
    <t>Royal Sundaram General Insurance Company Limited</t>
  </si>
  <si>
    <t>PACKAGE</t>
  </si>
  <si>
    <t>GCV</t>
  </si>
  <si>
    <t>MH42AQ5578</t>
  </si>
  <si>
    <t>TATA MOTORS LTD.</t>
  </si>
  <si>
    <t>LPT 1412</t>
  </si>
  <si>
    <t>2019</t>
  </si>
  <si>
    <t>0</t>
  </si>
  <si>
    <t>12990</t>
  </si>
  <si>
    <t>DIESEL</t>
  </si>
  <si>
    <t>VGC1299642000101</t>
  </si>
  <si>
    <t>MR MALLINATH SHIVPAD ANKALGI</t>
  </si>
  <si>
    <t>LIABILITY</t>
  </si>
  <si>
    <t>PRIVATE_CAR</t>
  </si>
  <si>
    <t>MH13AX1156</t>
  </si>
  <si>
    <t>GENERAL MOTORS</t>
  </si>
  <si>
    <t>TAVERA LS</t>
  </si>
  <si>
    <t>2012</t>
  </si>
  <si>
    <t>2499</t>
  </si>
  <si>
    <t>7</t>
  </si>
  <si>
    <t>VPT1056989000100</t>
  </si>
  <si>
    <t>MR PRASHANT BHOGTE</t>
  </si>
  <si>
    <t>MH12DM7977</t>
  </si>
  <si>
    <t>TAVERA NY B2</t>
  </si>
  <si>
    <t>2006</t>
  </si>
  <si>
    <t>VPT0570040000102</t>
  </si>
  <si>
    <t>SANDEEP BAPU JADHAV</t>
  </si>
  <si>
    <t>SBI General Insurance Company Limited</t>
  </si>
  <si>
    <t>MH09CU2578</t>
  </si>
  <si>
    <t>TATA MOTORS</t>
  </si>
  <si>
    <t>SUPER ACE</t>
  </si>
  <si>
    <t>2014</t>
  </si>
  <si>
    <t>2180</t>
  </si>
  <si>
    <t>2</t>
  </si>
  <si>
    <t>POCMVGC0100611702</t>
  </si>
  <si>
    <t>MR MUKESH OMPRAKASH SHARMA</t>
  </si>
  <si>
    <t>MH12WJ0436</t>
  </si>
  <si>
    <t>ASHOK LEYLAND LTD.</t>
  </si>
  <si>
    <t>CA 1615 HE 4750 WB CBC BSVI</t>
  </si>
  <si>
    <t>2023</t>
  </si>
  <si>
    <t>16100</t>
  </si>
  <si>
    <t>VGC1465758000100</t>
  </si>
  <si>
    <t>SPARKSHIELD INSURANCE BROKERS PRIVATE LIMITED</t>
  </si>
  <si>
    <t>ROHIDAS RAMDAS PATIL</t>
  </si>
  <si>
    <t>Universal Sompo General Insurance Company Limited</t>
  </si>
  <si>
    <t>MH12PQ9540</t>
  </si>
  <si>
    <t>TATA MOTORS LIMITED</t>
  </si>
  <si>
    <t>TATA LPK 912</t>
  </si>
  <si>
    <t>2017</t>
  </si>
  <si>
    <t>3783</t>
  </si>
  <si>
    <t>9600</t>
  </si>
  <si>
    <t>3</t>
  </si>
  <si>
    <t>AVO/2315/12562152</t>
  </si>
  <si>
    <t>SWAPNIL BHAGWAN DEORE</t>
  </si>
  <si>
    <t>MH15JC6055</t>
  </si>
  <si>
    <t>ASHOK LEYLAND</t>
  </si>
  <si>
    <t>CA 1915 47 H FBL</t>
  </si>
  <si>
    <t>3840</t>
  </si>
  <si>
    <t>18490</t>
  </si>
  <si>
    <t>AVO/2315/12562421</t>
  </si>
  <si>
    <t>GANGARAM MHATU YEDAGE</t>
  </si>
  <si>
    <t>MH09EM1396</t>
  </si>
  <si>
    <t>MAHINDRA &amp; MAHINDRA</t>
  </si>
  <si>
    <t>BOLERO</t>
  </si>
  <si>
    <t>2960</t>
  </si>
  <si>
    <t>POCMVGC0100623460</t>
  </si>
  <si>
    <t>ARUN SADASHIV CHOUDHARI</t>
  </si>
  <si>
    <t>MH10CR9564</t>
  </si>
  <si>
    <t>JAYO BS6 HSD</t>
  </si>
  <si>
    <t>2021</t>
  </si>
  <si>
    <t>1550</t>
  </si>
  <si>
    <t>4990</t>
  </si>
  <si>
    <t>AVO/2315/12562629</t>
  </si>
  <si>
    <t>MR NISHIKANT BHIMRAO BANDGAR</t>
  </si>
  <si>
    <t>MH12HD0641</t>
  </si>
  <si>
    <t>1616 IL 170 WB</t>
  </si>
  <si>
    <t>2011</t>
  </si>
  <si>
    <t>18500</t>
  </si>
  <si>
    <t>VGC1465911000100</t>
  </si>
  <si>
    <t>MR AKASH RAGHUNATH GAIKWAD</t>
  </si>
  <si>
    <t>HDFC ERGO General Insurance Company Limited</t>
  </si>
  <si>
    <t>MH12PQ6084</t>
  </si>
  <si>
    <t>MAHINDRA</t>
  </si>
  <si>
    <t>1</t>
  </si>
  <si>
    <t>2315208040949300000</t>
  </si>
  <si>
    <t>SHRINATH DAIRY</t>
  </si>
  <si>
    <t>MH48AY8340</t>
  </si>
  <si>
    <t>TATA</t>
  </si>
  <si>
    <t>SFC 407EX 2955WB PICKUP BSIV</t>
  </si>
  <si>
    <t>2018</t>
  </si>
  <si>
    <t>2956</t>
  </si>
  <si>
    <t>4450</t>
  </si>
  <si>
    <t>AVO/2315/12562276</t>
  </si>
  <si>
    <t>Mr.AJIT MADHAV PANSAMBAI</t>
  </si>
  <si>
    <t>MISD</t>
  </si>
  <si>
    <t>MH16AM7275</t>
  </si>
  <si>
    <t>Punjab Tractors</t>
  </si>
  <si>
    <t>Swaraj 855</t>
  </si>
  <si>
    <t>VOT0017758000100</t>
  </si>
  <si>
    <t>Mr ADHIKRAO MANIKRAO PATIL</t>
  </si>
  <si>
    <t>MH09CV9152</t>
  </si>
  <si>
    <t>TATA MOTORS LTD</t>
  </si>
  <si>
    <t>Sumo Gold EX</t>
  </si>
  <si>
    <t>VPT1057129000100</t>
  </si>
  <si>
    <t>TOTAL AMT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</si>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</sst>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5" fontId="0" fillId="0" borderId="0" xfId="2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5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2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1" fontId="0" fillId="0" borderId="1" xfId="2" applyNumberFormat="1" applyFont="1" applyBorder="1" applyAlignment="1">
      <alignment horizontal="center"/>
    </xf>
    <xf numFmtId="165" fontId="0" fillId="0" borderId="1" xfId="2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AD35-FAFC-4531-A2E7-37C3475643FF}">
  <dimension ref="A1:AC17"/>
  <sheetViews>
    <sheetView tabSelected="1" topLeftCell="F1" workbookViewId="0">
      <selection activeCell="AA21" sqref="AA21"/>
    </sheetView>
  </sheetViews>
  <sheetFormatPr defaultRowHeight="14.4" x14ac:dyDescent="0.3"/>
  <cols>
    <col min="1" max="1" width="17.6640625" customWidth="1"/>
    <col min="2" max="2" width="47.5546875" customWidth="1"/>
    <col min="3" max="3" width="31" bestFit="1" customWidth="1"/>
    <col min="4" max="4" width="45.21875" bestFit="1" customWidth="1"/>
    <col min="5" max="5" width="10.77734375" bestFit="1" customWidth="1"/>
    <col min="6" max="6" width="12.21875" bestFit="1" customWidth="1"/>
    <col min="7" max="7" width="14.6640625" bestFit="1" customWidth="1"/>
    <col min="8" max="8" width="22.21875" bestFit="1" customWidth="1"/>
    <col min="9" max="9" width="27.6640625" bestFit="1" customWidth="1"/>
    <col min="10" max="10" width="6.77734375" customWidth="1"/>
    <col min="11" max="11" width="9.6640625" bestFit="1" customWidth="1"/>
    <col min="12" max="12" width="11.33203125" bestFit="1" customWidth="1"/>
    <col min="13" max="13" width="8.6640625" customWidth="1"/>
    <col min="14" max="14" width="15.6640625" customWidth="1"/>
    <col min="15" max="15" width="20.21875" hidden="1" customWidth="1"/>
    <col min="16" max="16" width="0.44140625" customWidth="1"/>
    <col min="17" max="17" width="14.109375" hidden="1" customWidth="1"/>
    <col min="18" max="18" width="4.109375" hidden="1" customWidth="1"/>
    <col min="19" max="19" width="1.21875" hidden="1" customWidth="1"/>
    <col min="20" max="20" width="10.109375" hidden="1" customWidth="1"/>
    <col min="21" max="21" width="11.5546875" hidden="1" customWidth="1"/>
    <col min="22" max="22" width="12.44140625" hidden="1" customWidth="1"/>
    <col min="23" max="23" width="7.77734375" hidden="1" customWidth="1"/>
    <col min="24" max="24" width="13.77734375" bestFit="1" customWidth="1"/>
    <col min="25" max="25" width="11.109375" bestFit="1" customWidth="1"/>
    <col min="26" max="26" width="7.33203125" bestFit="1" customWidth="1"/>
    <col min="27" max="27" width="10.88671875" bestFit="1" customWidth="1"/>
    <col min="28" max="28" width="8.5546875" customWidth="1"/>
    <col min="29" max="29" width="28" bestFit="1" customWidth="1"/>
  </cols>
  <sheetData>
    <row r="1" spans="1:29" s="1" customFormat="1" ht="15.6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8" t="s">
        <v>23</v>
      </c>
      <c r="Y1" s="9" t="s">
        <v>24</v>
      </c>
      <c r="Z1" s="10" t="s">
        <v>25</v>
      </c>
      <c r="AA1" s="11" t="s">
        <v>26</v>
      </c>
      <c r="AB1" s="12" t="s">
        <v>27</v>
      </c>
      <c r="AC1" s="13" t="s">
        <v>28</v>
      </c>
    </row>
    <row r="2" spans="1:29" s="1" customFormat="1" ht="15.6" x14ac:dyDescent="0.3">
      <c r="A2" s="14">
        <v>46021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/>
      <c r="N2" s="4" t="s">
        <v>40</v>
      </c>
      <c r="O2" s="4" t="s">
        <v>41</v>
      </c>
      <c r="P2" s="15">
        <v>46049</v>
      </c>
      <c r="Q2" s="15">
        <v>46413</v>
      </c>
      <c r="R2" s="4">
        <v>45</v>
      </c>
      <c r="S2" s="4">
        <v>972000</v>
      </c>
      <c r="T2" s="4">
        <v>1105</v>
      </c>
      <c r="U2" s="4">
        <v>35728</v>
      </c>
      <c r="V2" s="16">
        <v>36833</v>
      </c>
      <c r="W2" s="16">
        <v>38872</v>
      </c>
      <c r="X2" s="17">
        <v>0.35</v>
      </c>
      <c r="Y2" s="16">
        <f t="shared" ref="Y2:Y15" si="0">V2*X2</f>
        <v>12891.55</v>
      </c>
      <c r="Z2" s="18">
        <v>0.02</v>
      </c>
      <c r="AA2" s="19">
        <f t="shared" ref="AA2:AA15" si="1">Z2*Y2</f>
        <v>257.83100000000002</v>
      </c>
      <c r="AB2" s="20">
        <f t="shared" ref="AB2:AB15" si="2">Y2-AA2</f>
        <v>12633.718999999999</v>
      </c>
      <c r="AC2" s="4"/>
    </row>
    <row r="3" spans="1:29" s="1" customFormat="1" ht="15.6" x14ac:dyDescent="0.3">
      <c r="A3" s="14">
        <v>46021</v>
      </c>
      <c r="B3" s="4" t="s">
        <v>29</v>
      </c>
      <c r="C3" s="4" t="s">
        <v>42</v>
      </c>
      <c r="D3" s="4" t="s">
        <v>31</v>
      </c>
      <c r="E3" s="4" t="s">
        <v>43</v>
      </c>
      <c r="F3" s="4" t="s">
        <v>44</v>
      </c>
      <c r="G3" s="4" t="s">
        <v>45</v>
      </c>
      <c r="H3" s="4" t="s">
        <v>46</v>
      </c>
      <c r="I3" s="4" t="s">
        <v>47</v>
      </c>
      <c r="J3" s="4" t="s">
        <v>48</v>
      </c>
      <c r="K3" s="4" t="s">
        <v>49</v>
      </c>
      <c r="L3" s="4" t="s">
        <v>38</v>
      </c>
      <c r="M3" s="4" t="s">
        <v>50</v>
      </c>
      <c r="N3" s="4" t="s">
        <v>40</v>
      </c>
      <c r="O3" s="4" t="s">
        <v>51</v>
      </c>
      <c r="P3" s="15">
        <v>46023</v>
      </c>
      <c r="Q3" s="15">
        <v>46387</v>
      </c>
      <c r="R3" s="4">
        <v>0</v>
      </c>
      <c r="S3" s="4">
        <v>0</v>
      </c>
      <c r="T3" s="4">
        <v>0</v>
      </c>
      <c r="U3" s="4">
        <v>7947</v>
      </c>
      <c r="V3" s="16">
        <v>7947</v>
      </c>
      <c r="W3" s="16">
        <v>9377</v>
      </c>
      <c r="X3" s="17">
        <v>0.37</v>
      </c>
      <c r="Y3" s="16">
        <f t="shared" si="0"/>
        <v>2940.39</v>
      </c>
      <c r="Z3" s="18">
        <v>0.02</v>
      </c>
      <c r="AA3" s="19">
        <f t="shared" si="1"/>
        <v>58.8078</v>
      </c>
      <c r="AB3" s="20">
        <f t="shared" si="2"/>
        <v>2881.5821999999998</v>
      </c>
      <c r="AC3" s="4"/>
    </row>
    <row r="4" spans="1:29" s="1" customFormat="1" ht="15.6" x14ac:dyDescent="0.3">
      <c r="A4" s="14">
        <v>46021</v>
      </c>
      <c r="B4" s="4" t="s">
        <v>29</v>
      </c>
      <c r="C4" s="4" t="s">
        <v>52</v>
      </c>
      <c r="D4" s="4" t="s">
        <v>31</v>
      </c>
      <c r="E4" s="4" t="s">
        <v>43</v>
      </c>
      <c r="F4" s="4" t="s">
        <v>44</v>
      </c>
      <c r="G4" s="4" t="s">
        <v>53</v>
      </c>
      <c r="H4" s="4" t="s">
        <v>46</v>
      </c>
      <c r="I4" s="4" t="s">
        <v>54</v>
      </c>
      <c r="J4" s="4" t="s">
        <v>55</v>
      </c>
      <c r="K4" s="4" t="s">
        <v>49</v>
      </c>
      <c r="L4" s="4" t="s">
        <v>38</v>
      </c>
      <c r="M4" s="4" t="s">
        <v>50</v>
      </c>
      <c r="N4" s="4" t="s">
        <v>40</v>
      </c>
      <c r="O4" s="4" t="s">
        <v>56</v>
      </c>
      <c r="P4" s="15">
        <v>46022</v>
      </c>
      <c r="Q4" s="15">
        <v>46386</v>
      </c>
      <c r="R4" s="4">
        <v>0</v>
      </c>
      <c r="S4" s="4">
        <v>0</v>
      </c>
      <c r="T4" s="4">
        <v>0</v>
      </c>
      <c r="U4" s="4">
        <v>8612</v>
      </c>
      <c r="V4" s="16">
        <v>8612</v>
      </c>
      <c r="W4" s="16">
        <v>10162</v>
      </c>
      <c r="X4" s="17">
        <v>0.47</v>
      </c>
      <c r="Y4" s="16">
        <f t="shared" si="0"/>
        <v>4047.64</v>
      </c>
      <c r="Z4" s="18">
        <v>0.02</v>
      </c>
      <c r="AA4" s="19">
        <f t="shared" si="1"/>
        <v>80.952799999999996</v>
      </c>
      <c r="AB4" s="20">
        <f t="shared" si="2"/>
        <v>3966.6871999999998</v>
      </c>
      <c r="AC4" s="4"/>
    </row>
    <row r="5" spans="1:29" s="1" customFormat="1" ht="15.6" x14ac:dyDescent="0.3">
      <c r="A5" s="14">
        <v>46021</v>
      </c>
      <c r="B5" s="4" t="s">
        <v>29</v>
      </c>
      <c r="C5" s="4" t="s">
        <v>57</v>
      </c>
      <c r="D5" s="4" t="s">
        <v>58</v>
      </c>
      <c r="E5" s="4" t="s">
        <v>32</v>
      </c>
      <c r="F5" s="4" t="s">
        <v>33</v>
      </c>
      <c r="G5" s="4" t="s">
        <v>59</v>
      </c>
      <c r="H5" s="4" t="s">
        <v>60</v>
      </c>
      <c r="I5" s="4" t="s">
        <v>61</v>
      </c>
      <c r="J5" s="4" t="s">
        <v>62</v>
      </c>
      <c r="K5" s="4" t="s">
        <v>38</v>
      </c>
      <c r="L5" s="4" t="s">
        <v>63</v>
      </c>
      <c r="M5" s="4" t="s">
        <v>64</v>
      </c>
      <c r="N5" s="4" t="s">
        <v>40</v>
      </c>
      <c r="O5" s="4" t="s">
        <v>65</v>
      </c>
      <c r="P5" s="15">
        <v>46015</v>
      </c>
      <c r="Q5" s="15">
        <v>46379</v>
      </c>
      <c r="R5" s="4">
        <v>0</v>
      </c>
      <c r="S5" s="4">
        <v>150000</v>
      </c>
      <c r="T5" s="4">
        <v>625</v>
      </c>
      <c r="U5" s="4">
        <v>16474</v>
      </c>
      <c r="V5" s="16">
        <v>17099</v>
      </c>
      <c r="W5" s="16">
        <v>18091</v>
      </c>
      <c r="X5" s="17">
        <v>0.66</v>
      </c>
      <c r="Y5" s="16">
        <f t="shared" si="0"/>
        <v>11285.34</v>
      </c>
      <c r="Z5" s="18">
        <v>0.02</v>
      </c>
      <c r="AA5" s="19">
        <f t="shared" si="1"/>
        <v>225.70680000000002</v>
      </c>
      <c r="AB5" s="20">
        <f t="shared" si="2"/>
        <v>11059.6332</v>
      </c>
      <c r="AC5" s="4"/>
    </row>
    <row r="6" spans="1:29" s="1" customFormat="1" ht="15.6" x14ac:dyDescent="0.3">
      <c r="A6" s="14">
        <v>46021</v>
      </c>
      <c r="B6" s="4" t="s">
        <v>29</v>
      </c>
      <c r="C6" s="4" t="s">
        <v>66</v>
      </c>
      <c r="D6" s="4" t="s">
        <v>31</v>
      </c>
      <c r="E6" s="4" t="s">
        <v>32</v>
      </c>
      <c r="F6" s="4" t="s">
        <v>33</v>
      </c>
      <c r="G6" s="4" t="s">
        <v>67</v>
      </c>
      <c r="H6" s="4" t="s">
        <v>68</v>
      </c>
      <c r="I6" s="4" t="s">
        <v>69</v>
      </c>
      <c r="J6" s="4" t="s">
        <v>70</v>
      </c>
      <c r="K6" s="4" t="s">
        <v>38</v>
      </c>
      <c r="L6" s="4" t="s">
        <v>71</v>
      </c>
      <c r="M6" s="4"/>
      <c r="N6" s="4"/>
      <c r="O6" s="4" t="s">
        <v>72</v>
      </c>
      <c r="P6" s="15">
        <v>46024</v>
      </c>
      <c r="Q6" s="15">
        <v>46388</v>
      </c>
      <c r="R6" s="4">
        <v>20</v>
      </c>
      <c r="S6" s="4">
        <v>2700000</v>
      </c>
      <c r="T6" s="4">
        <v>4580</v>
      </c>
      <c r="U6" s="4">
        <v>35473</v>
      </c>
      <c r="V6" s="16">
        <v>40053</v>
      </c>
      <c r="W6" s="16">
        <v>42672</v>
      </c>
      <c r="X6" s="17">
        <v>0.35</v>
      </c>
      <c r="Y6" s="16">
        <f t="shared" si="0"/>
        <v>14018.55</v>
      </c>
      <c r="Z6" s="18">
        <v>0.02</v>
      </c>
      <c r="AA6" s="19">
        <f t="shared" si="1"/>
        <v>280.37099999999998</v>
      </c>
      <c r="AB6" s="20">
        <f t="shared" si="2"/>
        <v>13738.179</v>
      </c>
      <c r="AC6" s="4"/>
    </row>
    <row r="7" spans="1:29" s="1" customFormat="1" ht="15.6" x14ac:dyDescent="0.3">
      <c r="A7" s="14">
        <v>46021</v>
      </c>
      <c r="B7" s="4" t="s">
        <v>73</v>
      </c>
      <c r="C7" s="4" t="s">
        <v>74</v>
      </c>
      <c r="D7" s="4" t="s">
        <v>75</v>
      </c>
      <c r="E7" s="4" t="s">
        <v>32</v>
      </c>
      <c r="F7" s="4" t="s">
        <v>33</v>
      </c>
      <c r="G7" s="4" t="s">
        <v>76</v>
      </c>
      <c r="H7" s="4" t="s">
        <v>77</v>
      </c>
      <c r="I7" s="4" t="s">
        <v>78</v>
      </c>
      <c r="J7" s="4" t="s">
        <v>79</v>
      </c>
      <c r="K7" s="4" t="s">
        <v>80</v>
      </c>
      <c r="L7" s="4" t="s">
        <v>81</v>
      </c>
      <c r="M7" s="4" t="s">
        <v>82</v>
      </c>
      <c r="N7" s="4" t="s">
        <v>40</v>
      </c>
      <c r="O7" s="4" t="s">
        <v>83</v>
      </c>
      <c r="P7" s="15">
        <v>46023</v>
      </c>
      <c r="Q7" s="15">
        <v>46387</v>
      </c>
      <c r="R7" s="4">
        <v>50</v>
      </c>
      <c r="S7" s="4">
        <v>1170000</v>
      </c>
      <c r="T7" s="4">
        <v>1219</v>
      </c>
      <c r="U7" s="4">
        <v>27511</v>
      </c>
      <c r="V7" s="16">
        <v>28730</v>
      </c>
      <c r="W7" s="16">
        <v>30367</v>
      </c>
      <c r="X7" s="17">
        <v>0.38</v>
      </c>
      <c r="Y7" s="16">
        <f t="shared" si="0"/>
        <v>10917.4</v>
      </c>
      <c r="Z7" s="18">
        <v>0.02</v>
      </c>
      <c r="AA7" s="19">
        <f t="shared" si="1"/>
        <v>218.34799999999998</v>
      </c>
      <c r="AB7" s="20">
        <f t="shared" si="2"/>
        <v>10699.052</v>
      </c>
      <c r="AC7" s="4"/>
    </row>
    <row r="8" spans="1:29" s="1" customFormat="1" ht="15.6" x14ac:dyDescent="0.3">
      <c r="A8" s="14">
        <v>46021</v>
      </c>
      <c r="B8" s="4" t="s">
        <v>73</v>
      </c>
      <c r="C8" s="4" t="s">
        <v>84</v>
      </c>
      <c r="D8" s="4" t="s">
        <v>75</v>
      </c>
      <c r="E8" s="4" t="s">
        <v>32</v>
      </c>
      <c r="F8" s="4" t="s">
        <v>33</v>
      </c>
      <c r="G8" s="4" t="s">
        <v>85</v>
      </c>
      <c r="H8" s="4" t="s">
        <v>86</v>
      </c>
      <c r="I8" s="4" t="s">
        <v>87</v>
      </c>
      <c r="J8" s="4" t="s">
        <v>70</v>
      </c>
      <c r="K8" s="4" t="s">
        <v>88</v>
      </c>
      <c r="L8" s="4" t="s">
        <v>89</v>
      </c>
      <c r="M8" s="4" t="s">
        <v>82</v>
      </c>
      <c r="N8" s="4" t="s">
        <v>40</v>
      </c>
      <c r="O8" s="4" t="s">
        <v>90</v>
      </c>
      <c r="P8" s="15">
        <v>46024</v>
      </c>
      <c r="Q8" s="15">
        <v>46388</v>
      </c>
      <c r="R8" s="4">
        <v>25</v>
      </c>
      <c r="S8" s="4">
        <v>2700000</v>
      </c>
      <c r="T8" s="4">
        <v>5270</v>
      </c>
      <c r="U8" s="4">
        <v>35638</v>
      </c>
      <c r="V8" s="16">
        <v>40908</v>
      </c>
      <c r="W8" s="16">
        <v>43681</v>
      </c>
      <c r="X8" s="17">
        <v>0.33</v>
      </c>
      <c r="Y8" s="16">
        <f t="shared" si="0"/>
        <v>13499.640000000001</v>
      </c>
      <c r="Z8" s="18">
        <v>0.02</v>
      </c>
      <c r="AA8" s="19">
        <f t="shared" si="1"/>
        <v>269.99280000000005</v>
      </c>
      <c r="AB8" s="20">
        <f t="shared" si="2"/>
        <v>13229.647200000001</v>
      </c>
      <c r="AC8" s="4"/>
    </row>
    <row r="9" spans="1:29" s="1" customFormat="1" ht="15.6" x14ac:dyDescent="0.3">
      <c r="A9" s="14">
        <v>46021</v>
      </c>
      <c r="B9" s="4" t="s">
        <v>29</v>
      </c>
      <c r="C9" s="4" t="s">
        <v>91</v>
      </c>
      <c r="D9" s="4" t="s">
        <v>58</v>
      </c>
      <c r="E9" s="4" t="s">
        <v>43</v>
      </c>
      <c r="F9" s="4" t="s">
        <v>33</v>
      </c>
      <c r="G9" s="4" t="s">
        <v>92</v>
      </c>
      <c r="H9" s="4" t="s">
        <v>93</v>
      </c>
      <c r="I9" s="4" t="s">
        <v>94</v>
      </c>
      <c r="J9" s="4" t="s">
        <v>79</v>
      </c>
      <c r="K9" s="4" t="s">
        <v>38</v>
      </c>
      <c r="L9" s="4" t="s">
        <v>95</v>
      </c>
      <c r="M9" s="4" t="s">
        <v>64</v>
      </c>
      <c r="N9" s="4" t="s">
        <v>40</v>
      </c>
      <c r="O9" s="4" t="s">
        <v>96</v>
      </c>
      <c r="P9" s="15">
        <v>46022</v>
      </c>
      <c r="Q9" s="15">
        <v>46386</v>
      </c>
      <c r="R9" s="4">
        <v>0</v>
      </c>
      <c r="S9" s="4">
        <v>0</v>
      </c>
      <c r="T9" s="4">
        <v>0</v>
      </c>
      <c r="U9" s="4">
        <v>16474</v>
      </c>
      <c r="V9" s="16">
        <v>16474</v>
      </c>
      <c r="W9" s="16">
        <v>17353</v>
      </c>
      <c r="X9" s="17">
        <v>0.47</v>
      </c>
      <c r="Y9" s="16">
        <f t="shared" si="0"/>
        <v>7742.78</v>
      </c>
      <c r="Z9" s="18">
        <v>0.02</v>
      </c>
      <c r="AA9" s="19">
        <f t="shared" si="1"/>
        <v>154.85560000000001</v>
      </c>
      <c r="AB9" s="20">
        <f t="shared" si="2"/>
        <v>7587.9243999999999</v>
      </c>
      <c r="AC9" s="4"/>
    </row>
    <row r="10" spans="1:29" s="1" customFormat="1" ht="15.6" x14ac:dyDescent="0.3">
      <c r="A10" s="14">
        <v>46021</v>
      </c>
      <c r="B10" s="4" t="s">
        <v>73</v>
      </c>
      <c r="C10" s="4" t="s">
        <v>97</v>
      </c>
      <c r="D10" s="4" t="s">
        <v>75</v>
      </c>
      <c r="E10" s="4" t="s">
        <v>32</v>
      </c>
      <c r="F10" s="4" t="s">
        <v>33</v>
      </c>
      <c r="G10" s="4" t="s">
        <v>98</v>
      </c>
      <c r="H10" s="4" t="s">
        <v>93</v>
      </c>
      <c r="I10" s="4" t="s">
        <v>99</v>
      </c>
      <c r="J10" s="4" t="s">
        <v>100</v>
      </c>
      <c r="K10" s="4" t="s">
        <v>101</v>
      </c>
      <c r="L10" s="4" t="s">
        <v>102</v>
      </c>
      <c r="M10" s="4" t="s">
        <v>82</v>
      </c>
      <c r="N10" s="4" t="s">
        <v>40</v>
      </c>
      <c r="O10" s="4" t="s">
        <v>103</v>
      </c>
      <c r="P10" s="15">
        <v>46021</v>
      </c>
      <c r="Q10" s="15">
        <v>46385</v>
      </c>
      <c r="R10" s="4">
        <v>0</v>
      </c>
      <c r="S10" s="4">
        <v>750000</v>
      </c>
      <c r="T10" s="4">
        <v>1488</v>
      </c>
      <c r="U10" s="4">
        <v>16374</v>
      </c>
      <c r="V10" s="16">
        <v>17862</v>
      </c>
      <c r="W10" s="16">
        <v>18991</v>
      </c>
      <c r="X10" s="17">
        <v>0.38</v>
      </c>
      <c r="Y10" s="16">
        <f t="shared" si="0"/>
        <v>6787.56</v>
      </c>
      <c r="Z10" s="18">
        <v>0.02</v>
      </c>
      <c r="AA10" s="19">
        <f t="shared" si="1"/>
        <v>135.75120000000001</v>
      </c>
      <c r="AB10" s="20">
        <f t="shared" si="2"/>
        <v>6651.8088000000007</v>
      </c>
      <c r="AC10" s="4"/>
    </row>
    <row r="11" spans="1:29" s="1" customFormat="1" ht="15.6" x14ac:dyDescent="0.3">
      <c r="A11" s="14">
        <v>46021</v>
      </c>
      <c r="B11" s="4" t="s">
        <v>29</v>
      </c>
      <c r="C11" s="4" t="s">
        <v>104</v>
      </c>
      <c r="D11" s="4" t="s">
        <v>31</v>
      </c>
      <c r="E11" s="4" t="s">
        <v>32</v>
      </c>
      <c r="F11" s="4" t="s">
        <v>33</v>
      </c>
      <c r="G11" s="4" t="s">
        <v>105</v>
      </c>
      <c r="H11" s="4" t="s">
        <v>68</v>
      </c>
      <c r="I11" s="4" t="s">
        <v>106</v>
      </c>
      <c r="J11" s="4" t="s">
        <v>107</v>
      </c>
      <c r="K11" s="4" t="s">
        <v>38</v>
      </c>
      <c r="L11" s="4" t="s">
        <v>108</v>
      </c>
      <c r="M11" s="4"/>
      <c r="N11" s="4" t="s">
        <v>40</v>
      </c>
      <c r="O11" s="4" t="s">
        <v>109</v>
      </c>
      <c r="P11" s="15">
        <v>46021</v>
      </c>
      <c r="Q11" s="15">
        <v>46385</v>
      </c>
      <c r="R11" s="4">
        <v>45</v>
      </c>
      <c r="S11" s="4">
        <v>677692</v>
      </c>
      <c r="T11" s="4">
        <v>888</v>
      </c>
      <c r="U11" s="4">
        <v>35728</v>
      </c>
      <c r="V11" s="16">
        <v>36616</v>
      </c>
      <c r="W11" s="16">
        <v>38616</v>
      </c>
      <c r="X11" s="17">
        <v>0.35</v>
      </c>
      <c r="Y11" s="16">
        <f t="shared" si="0"/>
        <v>12815.599999999999</v>
      </c>
      <c r="Z11" s="18">
        <v>0.02</v>
      </c>
      <c r="AA11" s="19">
        <f t="shared" si="1"/>
        <v>256.31199999999995</v>
      </c>
      <c r="AB11" s="20">
        <f t="shared" si="2"/>
        <v>12559.287999999999</v>
      </c>
      <c r="AC11" s="4"/>
    </row>
    <row r="12" spans="1:29" s="1" customFormat="1" ht="15.6" x14ac:dyDescent="0.3">
      <c r="A12" s="14">
        <v>46021</v>
      </c>
      <c r="B12" s="4" t="s">
        <v>29</v>
      </c>
      <c r="C12" s="4" t="s">
        <v>110</v>
      </c>
      <c r="D12" s="4" t="s">
        <v>111</v>
      </c>
      <c r="E12" s="4" t="s">
        <v>32</v>
      </c>
      <c r="F12" s="4" t="s">
        <v>33</v>
      </c>
      <c r="G12" s="4" t="s">
        <v>112</v>
      </c>
      <c r="H12" s="4" t="s">
        <v>113</v>
      </c>
      <c r="I12" s="4" t="s">
        <v>94</v>
      </c>
      <c r="J12" s="4" t="s">
        <v>79</v>
      </c>
      <c r="K12" s="4" t="s">
        <v>95</v>
      </c>
      <c r="L12" s="4" t="s">
        <v>95</v>
      </c>
      <c r="M12" s="4" t="s">
        <v>114</v>
      </c>
      <c r="N12" s="4"/>
      <c r="O12" s="4" t="s">
        <v>115</v>
      </c>
      <c r="P12" s="15">
        <v>46023</v>
      </c>
      <c r="Q12" s="15">
        <v>46387</v>
      </c>
      <c r="R12" s="4">
        <v>50</v>
      </c>
      <c r="S12" s="4">
        <v>400000</v>
      </c>
      <c r="T12" s="4">
        <v>1139</v>
      </c>
      <c r="U12" s="4">
        <v>16474</v>
      </c>
      <c r="V12" s="16">
        <v>17613</v>
      </c>
      <c r="W12" s="16">
        <v>18697</v>
      </c>
      <c r="X12" s="17">
        <v>0.6</v>
      </c>
      <c r="Y12" s="16">
        <f t="shared" si="0"/>
        <v>10567.8</v>
      </c>
      <c r="Z12" s="18">
        <v>0.02</v>
      </c>
      <c r="AA12" s="19">
        <f t="shared" si="1"/>
        <v>211.35599999999999</v>
      </c>
      <c r="AB12" s="20">
        <f t="shared" si="2"/>
        <v>10356.444</v>
      </c>
      <c r="AC12" s="4"/>
    </row>
    <row r="13" spans="1:29" s="1" customFormat="1" ht="15.6" x14ac:dyDescent="0.3">
      <c r="A13" s="14">
        <v>46021</v>
      </c>
      <c r="B13" s="4" t="s">
        <v>73</v>
      </c>
      <c r="C13" s="4" t="s">
        <v>116</v>
      </c>
      <c r="D13" s="4" t="s">
        <v>75</v>
      </c>
      <c r="E13" s="4" t="s">
        <v>32</v>
      </c>
      <c r="F13" s="4" t="s">
        <v>33</v>
      </c>
      <c r="G13" s="4" t="s">
        <v>117</v>
      </c>
      <c r="H13" s="4" t="s">
        <v>118</v>
      </c>
      <c r="I13" s="4" t="s">
        <v>119</v>
      </c>
      <c r="J13" s="4" t="s">
        <v>120</v>
      </c>
      <c r="K13" s="4" t="s">
        <v>121</v>
      </c>
      <c r="L13" s="4" t="s">
        <v>122</v>
      </c>
      <c r="M13" s="4" t="s">
        <v>82</v>
      </c>
      <c r="N13" s="4" t="s">
        <v>40</v>
      </c>
      <c r="O13" s="4" t="s">
        <v>123</v>
      </c>
      <c r="P13" s="15">
        <v>46021</v>
      </c>
      <c r="Q13" s="15">
        <v>46385</v>
      </c>
      <c r="R13" s="4">
        <v>0</v>
      </c>
      <c r="S13" s="4">
        <v>750000</v>
      </c>
      <c r="T13" s="4">
        <v>1563</v>
      </c>
      <c r="U13" s="4">
        <v>16149</v>
      </c>
      <c r="V13" s="16">
        <v>17712</v>
      </c>
      <c r="W13" s="16">
        <v>18814</v>
      </c>
      <c r="X13" s="17">
        <v>0.38</v>
      </c>
      <c r="Y13" s="16">
        <f t="shared" si="0"/>
        <v>6730.56</v>
      </c>
      <c r="Z13" s="18">
        <v>0.02</v>
      </c>
      <c r="AA13" s="19">
        <f t="shared" si="1"/>
        <v>134.6112</v>
      </c>
      <c r="AB13" s="20">
        <f t="shared" si="2"/>
        <v>6595.9488000000001</v>
      </c>
      <c r="AC13" s="4"/>
    </row>
    <row r="14" spans="1:29" s="1" customFormat="1" ht="15.6" x14ac:dyDescent="0.3">
      <c r="A14" s="14">
        <v>46021</v>
      </c>
      <c r="B14" s="4" t="s">
        <v>73</v>
      </c>
      <c r="C14" s="4" t="s">
        <v>124</v>
      </c>
      <c r="D14" s="4" t="s">
        <v>31</v>
      </c>
      <c r="E14" s="4" t="s">
        <v>43</v>
      </c>
      <c r="F14" s="4" t="s">
        <v>125</v>
      </c>
      <c r="G14" s="4" t="s">
        <v>126</v>
      </c>
      <c r="H14" s="4" t="s">
        <v>127</v>
      </c>
      <c r="I14" s="4" t="s">
        <v>128</v>
      </c>
      <c r="J14" s="4">
        <v>2012</v>
      </c>
      <c r="K14" s="4">
        <v>0</v>
      </c>
      <c r="L14" s="4">
        <v>55</v>
      </c>
      <c r="M14" s="4">
        <v>1</v>
      </c>
      <c r="N14" s="4" t="s">
        <v>40</v>
      </c>
      <c r="O14" s="4" t="s">
        <v>129</v>
      </c>
      <c r="P14" s="14">
        <v>46023</v>
      </c>
      <c r="Q14" s="14">
        <v>46387</v>
      </c>
      <c r="R14" s="4">
        <v>0</v>
      </c>
      <c r="S14" s="4">
        <v>0</v>
      </c>
      <c r="T14" s="4">
        <v>0</v>
      </c>
      <c r="U14" s="4">
        <v>0</v>
      </c>
      <c r="V14" s="16">
        <v>7267</v>
      </c>
      <c r="W14" s="16">
        <v>8575.06</v>
      </c>
      <c r="X14" s="21">
        <v>0.53</v>
      </c>
      <c r="Y14" s="16">
        <f t="shared" si="0"/>
        <v>3851.51</v>
      </c>
      <c r="Z14" s="18">
        <v>0.02</v>
      </c>
      <c r="AA14" s="19">
        <f t="shared" si="1"/>
        <v>77.030200000000008</v>
      </c>
      <c r="AB14" s="20">
        <f t="shared" si="2"/>
        <v>3774.4798000000001</v>
      </c>
      <c r="AC14" s="4"/>
    </row>
    <row r="15" spans="1:29" s="1" customFormat="1" ht="15.6" x14ac:dyDescent="0.3">
      <c r="A15" s="14">
        <v>46021</v>
      </c>
      <c r="B15" s="4" t="s">
        <v>73</v>
      </c>
      <c r="C15" s="4" t="s">
        <v>130</v>
      </c>
      <c r="D15" s="4" t="s">
        <v>31</v>
      </c>
      <c r="E15" s="4" t="s">
        <v>43</v>
      </c>
      <c r="F15" s="4" t="s">
        <v>44</v>
      </c>
      <c r="G15" s="4" t="s">
        <v>131</v>
      </c>
      <c r="H15" s="4" t="s">
        <v>132</v>
      </c>
      <c r="I15" s="4" t="s">
        <v>133</v>
      </c>
      <c r="J15" s="4">
        <v>2016</v>
      </c>
      <c r="K15" s="4">
        <v>0</v>
      </c>
      <c r="L15" s="4">
        <v>2956</v>
      </c>
      <c r="M15" s="4"/>
      <c r="N15" s="4" t="s">
        <v>40</v>
      </c>
      <c r="O15" s="4" t="s">
        <v>134</v>
      </c>
      <c r="P15" s="14">
        <v>46023</v>
      </c>
      <c r="Q15" s="14">
        <v>46387</v>
      </c>
      <c r="R15" s="4">
        <v>0</v>
      </c>
      <c r="S15" s="4">
        <v>0</v>
      </c>
      <c r="T15" s="4">
        <v>0</v>
      </c>
      <c r="U15" s="4">
        <v>0</v>
      </c>
      <c r="V15" s="16">
        <v>8762</v>
      </c>
      <c r="W15" s="22">
        <v>10339.16</v>
      </c>
      <c r="X15" s="23">
        <v>0.37</v>
      </c>
      <c r="Y15" s="16">
        <f t="shared" si="0"/>
        <v>3241.94</v>
      </c>
      <c r="Z15" s="18">
        <v>0.02</v>
      </c>
      <c r="AA15" s="19">
        <f t="shared" si="1"/>
        <v>64.838800000000006</v>
      </c>
      <c r="AB15" s="20">
        <f t="shared" si="2"/>
        <v>3177.1012000000001</v>
      </c>
      <c r="AC15" s="4"/>
    </row>
    <row r="16" spans="1:29" s="1" customFormat="1" x14ac:dyDescent="0.3">
      <c r="W16" s="2"/>
      <c r="X16" s="3"/>
      <c r="AA16" s="24" t="s">
        <v>135</v>
      </c>
      <c r="AB16" s="25">
        <f>SUM(AB2:AB15)</f>
        <v>118911.49480000001</v>
      </c>
      <c r="AC16" s="26" t="s">
        <v>136</v>
      </c>
    </row>
    <row r="17" spans="23:24" s="1" customFormat="1" x14ac:dyDescent="0.3">
      <c r="W17" s="2"/>
      <c r="X17" s="3"/>
    </row>
  </sheetData>
  <autoFilter ref="A1:AC16" xr:uid="{5BC4AD35-FAFC-4531-A2E7-37C3475643FF}"/>
  <conditionalFormatting sqref="C2:C14">
    <cfRule type="duplicateValues" dxfId="4" priority="1"/>
  </conditionalFormatting>
  <conditionalFormatting sqref="G1">
    <cfRule type="duplicateValues" dxfId="3" priority="3"/>
    <cfRule type="duplicateValues" dxfId="2" priority="4"/>
  </conditionalFormatting>
  <conditionalFormatting sqref="G2:G14">
    <cfRule type="duplicateValues" dxfId="1" priority="2"/>
  </conditionalFormatting>
  <conditionalFormatting sqref="G15:G17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DEC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abcd</dc:creator>
  <cp:lastModifiedBy>Amjad Shaikh</cp:lastModifiedBy>
  <dcterms:created xsi:type="dcterms:W3CDTF">2025-12-30T12:57:48Z</dcterms:created>
  <dcterms:modified xsi:type="dcterms:W3CDTF">2025-12-30T13:43:22Z</dcterms:modified>
</cp:coreProperties>
</file>