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wnloads\"/>
    </mc:Choice>
  </mc:AlternateContent>
  <xr:revisionPtr revIDLastSave="0" documentId="13_ncr:1_{FBA67EBF-0F90-42DA-807E-31CA5596DA41}" xr6:coauthVersionLast="47" xr6:coauthVersionMax="47" xr10:uidLastSave="{00000000-0000-0000-0000-000000000000}"/>
  <bookViews>
    <workbookView xWindow="-120" yWindow="-120" windowWidth="29040" windowHeight="15720" xr2:uid="{BF832FE1-3381-4AF6-BEE6-BE7C4FE6984D}"/>
  </bookViews>
  <sheets>
    <sheet name="Sheet1" sheetId="1" r:id="rId1"/>
  </sheets>
  <definedNames>
    <definedName name="_xlnm._FilterDatabase" localSheetId="0" hidden="1">Sheet1!$A$1:$AF$15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2" i="1" l="1"/>
  <c r="P21" i="1"/>
  <c r="P19" i="1"/>
  <c r="P18" i="1"/>
  <c r="P16" i="1"/>
  <c r="P12" i="1"/>
  <c r="P3" i="1"/>
  <c r="P15" i="1"/>
  <c r="P14" i="1"/>
  <c r="P13" i="1"/>
  <c r="P11" i="1"/>
  <c r="P10" i="1"/>
  <c r="P9" i="1"/>
  <c r="P8" i="1"/>
  <c r="P7" i="1"/>
  <c r="P6" i="1"/>
  <c r="P5" i="1"/>
  <c r="P4" i="1"/>
  <c r="P2" i="1"/>
</calcChain>
</file>

<file path=xl/sharedStrings.xml><?xml version="1.0" encoding="utf-8"?>
<sst xmlns="http://schemas.openxmlformats.org/spreadsheetml/2006/main" count="274" uniqueCount="171">
  <si>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</si>
  <si>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</si>
  <si>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</si>
  <si>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</si>
  <si>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</si>
  <si>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</si>
  <si>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</si>
  <si>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</si>
  <si>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</si>
  <si>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</si>
  <si>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</si>
  <si>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</si>
  <si>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</si>
  <si>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</si>
  <si>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PO %</t>
  </si>
  <si>
    <t>PO AMT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</si>
  <si>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</si>
  <si>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</si>
  <si>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</si>
  <si>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</si>
  <si>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</si>
  <si>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</si>
  <si>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</si>
  <si>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</si>
  <si>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</si>
  <si>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</si>
  <si>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</si>
  <si>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</si>
  <si>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</si>
  <si>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</si>
  <si>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</si>
  <si>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</si>
  <si>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SPARKPOLICY@GMAIL.COM</t>
  </si>
  <si>
    <t>AMJAD SHAIKH</t>
  </si>
  <si>
    <t>2026-02-18T18:30:00.000Z</t>
  </si>
  <si>
    <t>2027-02-17T18:30:00.000Z</t>
  </si>
  <si>
    <t>ILIYAS UMAR SHAIKH</t>
  </si>
  <si>
    <t>PCV</t>
  </si>
  <si>
    <t>[object Object]</t>
  </si>
  <si>
    <t>ICICI LOMBARD</t>
  </si>
  <si>
    <t>FORCE MOTORS LTD</t>
  </si>
  <si>
    <t>TRAVELLER T1</t>
  </si>
  <si>
    <t>VIHAAN TOURS AND TRAVELS</t>
  </si>
  <si>
    <t>SURVEY NO 160/2/1A MSULI NIWAS, SAMBHAJI NAGAR HAVELI , PUNE</t>
  </si>
  <si>
    <t>MH12WJ2893</t>
  </si>
  <si>
    <t>3004/429640942/00/000</t>
  </si>
  <si>
    <t>2026-02-20T18:30:00.000Z</t>
  </si>
  <si>
    <t>2027-02-19T18:30:00.000Z</t>
  </si>
  <si>
    <t>ICICI LOMBARD General Insurance Company Limited</t>
  </si>
  <si>
    <t>MARUTI</t>
  </si>
  <si>
    <t>ERTIGA VXI CNG</t>
  </si>
  <si>
    <t>2026-02-20T06:31:30.000Z</t>
  </si>
  <si>
    <t>1771569090678-MH12WJ2893 POLICY COPY .pdf</t>
  </si>
  <si>
    <t>AMIT DATTATRAYA GAWADE</t>
  </si>
  <si>
    <t>668/A RADA LAXMAN NIWAS DECAN GYMKHANA PUNE PUNE PUNE MAHARASHTRA 411004</t>
  </si>
  <si>
    <t xml:space="preserve">SPARKPOLICY@GMAIL.COM </t>
  </si>
  <si>
    <t>TEJASVI SUTAR</t>
  </si>
  <si>
    <t>MH12KN7518</t>
  </si>
  <si>
    <t>3001/429522693/00/000</t>
  </si>
  <si>
    <t>2026-02-19T18:30:00.000Z</t>
  </si>
  <si>
    <t>2027-02-18T18:30:00.000Z</t>
  </si>
  <si>
    <t>SWIFT VDI</t>
  </si>
  <si>
    <t>PVT CAR</t>
  </si>
  <si>
    <t>2026-02-21T06:44:23.000Z</t>
  </si>
  <si>
    <t>1771656263909-3001_429522693_00_000.pdf</t>
  </si>
  <si>
    <t>PAPA BANSI SHAIKH</t>
  </si>
  <si>
    <t>S.NO.48 GOKUL NAGAR KATRAJ KONDHWA KH , PUNE PUNE MAHARASHTRA 9370741123 MOB NO. PUNE PUNE MAHARASHTRA 9370741123 MOB NO. PUNE MAHARASHTRA 411048</t>
  </si>
  <si>
    <t>MOSEEM SHAIKH</t>
  </si>
  <si>
    <t>MH12HB1621</t>
  </si>
  <si>
    <t>3004/429335623/00/B00</t>
  </si>
  <si>
    <t>OMNI CNG 8STR</t>
  </si>
  <si>
    <t>2026-02-21T06:50:52.000Z</t>
  </si>
  <si>
    <t>1771656652485-3004_429335623_00_B00.pdf</t>
  </si>
  <si>
    <t>GOKUL UTTARESHWAR AWASARE</t>
  </si>
  <si>
    <t>PUNE SOLAPUR ROAD MALWA</t>
  </si>
  <si>
    <t>SHAINAJ SHAIKH</t>
  </si>
  <si>
    <t>MH12YB7205</t>
  </si>
  <si>
    <t>3004/429462374/00/000</t>
  </si>
  <si>
    <t>2026-02-21T07:05:00.000Z</t>
  </si>
  <si>
    <t>1771657500706-3004_429462374_00_000.pdf</t>
  </si>
  <si>
    <t>AMOL JALINDAR DONGARE</t>
  </si>
  <si>
    <t>AP LONI DEVKAR NR MARATHI SHALA LONI, TAL INDAPUR DIST PUNE MAHARSHTRA 9767921005 MOB NO. TAL INDAPUR DIST PUNE MAHARSHTRA 9767921005 MOB NO. PUNE MAHARASHTRA 413132</t>
  </si>
  <si>
    <t>MH42BF7281</t>
  </si>
  <si>
    <t>3004/429478266/00/000</t>
  </si>
  <si>
    <t>TRAVELLER MONOBUS</t>
  </si>
  <si>
    <t>2026-02-21T07:09:53.000Z</t>
  </si>
  <si>
    <t>1771657793798-3004_429478266_00_000.pdf</t>
  </si>
  <si>
    <t>GAJANAN DNYANOBA BARBADE</t>
  </si>
  <si>
    <t>SR NO 1317 PAWAR NAGAR NR SAMAN NIWAS , PUNE MAHARSHTRA 7517834681 MOB NO. PUNE MAHARSHTRA 7517834681 MOB NO. PUNE MAHARASHTRA 411033</t>
  </si>
  <si>
    <t>MH42B1906</t>
  </si>
  <si>
    <t>3004/429408370/00/B00</t>
  </si>
  <si>
    <t>2026-02-17T18:30:00.000Z</t>
  </si>
  <si>
    <t>2027-02-16T18:30:00.000Z</t>
  </si>
  <si>
    <t>TRAVELLER T1 3050</t>
  </si>
  <si>
    <t>2026-02-21T07:15:01.000Z</t>
  </si>
  <si>
    <t>1771658101631-3004_429408370_00_B00.pdf</t>
  </si>
  <si>
    <t>POPAT YADAVRAO CHANDGUDE</t>
  </si>
  <si>
    <t>SR NO 176 PRO NO 1614/1 NEAR BHAUSAHEB DHUMAL BUNGLOW , 9689216671 9689216671 PUNE MAHARASHTRA 412308</t>
  </si>
  <si>
    <t>MH12QG7124</t>
  </si>
  <si>
    <t>3004/429496955/00/B00</t>
  </si>
  <si>
    <t>2026-02-21T07:27:29.000Z</t>
  </si>
  <si>
    <t>1771658849541-3004_429496955_00_B00.pdf</t>
  </si>
  <si>
    <t>RAJNIKANT BALASAHEB DANGE</t>
  </si>
  <si>
    <t>SR NO 70 FLAT NO 5 GULZAR, APPARTMENT SANTOSH NAGAR KATRAJ, PUNE, PUNE, MAHARASHTRA, , 8263997232 MOB NO 8263997232 MOB NO PUNE MAHARASHTRA 411046</t>
  </si>
  <si>
    <t>MH12XM9737</t>
  </si>
  <si>
    <t>3004/428917775/00/000</t>
  </si>
  <si>
    <t>2026-02-16T18:30:00.000Z</t>
  </si>
  <si>
    <t>2027-02-15T18:30:00.000Z</t>
  </si>
  <si>
    <t>TATA MOTORS</t>
  </si>
  <si>
    <t>ULTRA PRIME</t>
  </si>
  <si>
    <t>2026-02-21T07:33:14.000Z</t>
  </si>
  <si>
    <t>1771659194687-3004_428917775_00_000.pdf</t>
  </si>
  <si>
    <t>DEVDEEP SUBHASH JADHAV</t>
  </si>
  <si>
    <t>PUNE, 411012, SR NO 21/6/6 7 D-1 GANESH KINARA,GANESH NAGAR,DAPODI SR NO 21/6/6 7 D-1 GANESH KINARA,GANESH NAGAR,DAPODI PUNE MAHARASHTRA 411012</t>
  </si>
  <si>
    <t>MH14LK5166</t>
  </si>
  <si>
    <t>3004/429110108/00/000</t>
  </si>
  <si>
    <t>EICHER MOTOR</t>
  </si>
  <si>
    <t>STARLINE 2075 H</t>
  </si>
  <si>
    <t>2026-02-21T07:42:44.000Z</t>
  </si>
  <si>
    <t>1771659764021-3004_429110108_00_000.pdf</t>
  </si>
  <si>
    <t>PRAKASH TOURS AND TRAVELS</t>
  </si>
  <si>
    <t>KUSHAL SAGAR GALAXY SHEWALEWADI , MANJARI FARM HAVELI PUNE, PUNE, PUNE, MAHARASHTRA - 412307, INDIA. MOB NO-9881509661. PUNE MAHARASHTRA 412307</t>
  </si>
  <si>
    <t>MH12WJ6001</t>
  </si>
  <si>
    <t>3004/428220824/00/000</t>
  </si>
  <si>
    <t>2026-02-10T18:30:00.000Z</t>
  </si>
  <si>
    <t>2027-02-09T18:30:00.000Z</t>
  </si>
  <si>
    <t>ERTIGA TOUR M CNG</t>
  </si>
  <si>
    <t>2026-02-21T07:56:03.000Z</t>
  </si>
  <si>
    <t>1771660563808-3004_428220824_00_000.pdf</t>
  </si>
  <si>
    <t>AJITRAO BHAU CHAVAN</t>
  </si>
  <si>
    <t>SR NO 52/2 NEAR WAGHJAI MANDIR AMBEGAON WAGHJAI NAGAR AMBEGAON BK PUNE MAHARASHTRA 411046</t>
  </si>
  <si>
    <t>SARAPHARAJ SHAIKH</t>
  </si>
  <si>
    <t>MH12TF3078</t>
  </si>
  <si>
    <t>3005/428064449/00/000</t>
  </si>
  <si>
    <t>2026-02-09T18:30:00.000Z</t>
  </si>
  <si>
    <t>2027-02-08T18:30:00.000Z</t>
  </si>
  <si>
    <t>ROYAL ENFIELD</t>
  </si>
  <si>
    <t>BULLET 350 ES X EFI BS VI</t>
  </si>
  <si>
    <t>TWO WHEELER</t>
  </si>
  <si>
    <t>2026-02-21T08:02:28.000Z</t>
  </si>
  <si>
    <t>1771660949023-3005_428064449_00_000.pdf</t>
  </si>
  <si>
    <t>VIKRAM SHANKAR PATNE</t>
  </si>
  <si>
    <t>HNO.33, PATNEWADAMARUTIALI,KONDHAVAKHURD,PUNE, ,HADAPSAR, PUNE-8888284516., PUNE MAHARASHTRA 411028</t>
  </si>
  <si>
    <t>MH14CW3200</t>
  </si>
  <si>
    <t>3004/427935459/00/000</t>
  </si>
  <si>
    <t>2026-02-08T18:30:00.000Z</t>
  </si>
  <si>
    <t>2027-02-07T18:30:00.000Z</t>
  </si>
  <si>
    <t>TRAVELLER 3700</t>
  </si>
  <si>
    <t>2026-02-21T08:07:17.000Z</t>
  </si>
  <si>
    <t>1771661237067-3004_427935459_00_000.pdf</t>
  </si>
  <si>
    <t>TUKARAM NANA WALKE</t>
  </si>
  <si>
    <t>S NO 45 THREE JEWELS SOCIETY F NO 1305 NR AKRUTI SOCIETY TILEKAR NAGAR KONDHWA BK PUNE MAHARASHTRA 411037, 7350125551 MOB NO 7350125551 MOB NO PUNE MAHARASHTRA 411037</t>
  </si>
  <si>
    <t>MH12HB2794</t>
  </si>
  <si>
    <t>3004/427942427/00/B00</t>
  </si>
  <si>
    <t>2026-02-06T18:30:00.000Z</t>
  </si>
  <si>
    <t>2027-02-05T18:30:00.000Z</t>
  </si>
  <si>
    <t>10.75 H</t>
  </si>
  <si>
    <t>2026-02-21T08:11:49.000Z</t>
  </si>
  <si>
    <t>1771661509253-3004_427942427_00_B00.pdf</t>
  </si>
  <si>
    <t>VITTHAL BHAGWAT GIRI</t>
  </si>
  <si>
    <t>LOHGAON RODE OPP BALVIKAS CETER INDIRANAGER PUNE, PUNE MAHARASHTRA 411032</t>
  </si>
  <si>
    <t>MH12WJ4040</t>
  </si>
  <si>
    <t>3004/427661224/00/B00</t>
  </si>
  <si>
    <t>2026-02-04T18:30:00.000Z</t>
  </si>
  <si>
    <t>2027-02-03T18:30:00.000Z</t>
  </si>
  <si>
    <t>2026-02-21T08:21:20.000Z</t>
  </si>
  <si>
    <t>1771662080650-3004_427661224_00_B00.pdf</t>
  </si>
  <si>
    <t>TOTAL</t>
  </si>
  <si>
    <t>GST</t>
  </si>
  <si>
    <t>TDS</t>
  </si>
  <si>
    <t>TDS 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</si>
</sst>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0" fontId="0" fillId="0" borderId="1" xfId="0" applyBorder="1"/>
    <xf numFmtId="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A6F36-FEE2-45EB-AC78-92F81BF1CE8C}">
  <dimension ref="A1:AF22"/>
  <sheetViews>
    <sheetView tabSelected="1" workbookViewId="0">
      <selection activeCell="Q29" sqref="Q29"/>
    </sheetView>
  </sheetViews>
  <sheetFormatPr defaultRowHeight="15" x14ac:dyDescent="0.25"/>
  <cols>
    <col min="7" max="7" width="15.42578125" customWidth="1"/>
    <col min="18" max="18" width="18.7109375" customWidth="1"/>
    <col min="19" max="19" width="33.5703125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25">
      <c r="A2">
        <v>10616</v>
      </c>
      <c r="B2" t="s">
        <v>42</v>
      </c>
      <c r="C2" t="s">
        <v>43</v>
      </c>
      <c r="D2">
        <v>8805504546</v>
      </c>
      <c r="E2" t="s">
        <v>32</v>
      </c>
      <c r="F2" t="s">
        <v>33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>
        <v>12202</v>
      </c>
      <c r="M2">
        <v>26120</v>
      </c>
      <c r="N2">
        <v>30822</v>
      </c>
      <c r="O2">
        <v>22</v>
      </c>
      <c r="P2">
        <f>M2*O2%</f>
        <v>5746.4</v>
      </c>
      <c r="Q2" t="s">
        <v>36</v>
      </c>
      <c r="R2" t="s">
        <v>49</v>
      </c>
      <c r="S2" t="s">
        <v>50</v>
      </c>
      <c r="T2" t="s">
        <v>37</v>
      </c>
      <c r="V2" t="s">
        <v>51</v>
      </c>
      <c r="W2" t="s">
        <v>51</v>
      </c>
      <c r="Y2" t="s">
        <v>52</v>
      </c>
      <c r="AA2">
        <v>0</v>
      </c>
      <c r="AB2">
        <v>0</v>
      </c>
      <c r="AC2">
        <v>0</v>
      </c>
      <c r="AD2">
        <v>0</v>
      </c>
      <c r="AF2" t="s">
        <v>38</v>
      </c>
    </row>
    <row r="3" spans="1:32" x14ac:dyDescent="0.25">
      <c r="A3">
        <v>10632</v>
      </c>
      <c r="B3" t="s">
        <v>53</v>
      </c>
      <c r="C3" t="s">
        <v>54</v>
      </c>
      <c r="D3">
        <v>9067887858</v>
      </c>
      <c r="E3" t="s">
        <v>55</v>
      </c>
      <c r="F3" t="s">
        <v>56</v>
      </c>
      <c r="G3" t="s">
        <v>57</v>
      </c>
      <c r="H3" t="s">
        <v>58</v>
      </c>
      <c r="I3" t="s">
        <v>59</v>
      </c>
      <c r="J3" t="s">
        <v>60</v>
      </c>
      <c r="K3" t="s">
        <v>48</v>
      </c>
      <c r="L3">
        <v>994</v>
      </c>
      <c r="M3">
        <v>4935</v>
      </c>
      <c r="N3">
        <v>5823</v>
      </c>
      <c r="O3">
        <v>15</v>
      </c>
      <c r="P3">
        <f>L3*O3%</f>
        <v>149.1</v>
      </c>
      <c r="Q3" t="s">
        <v>36</v>
      </c>
      <c r="R3" t="s">
        <v>49</v>
      </c>
      <c r="S3" t="s">
        <v>61</v>
      </c>
      <c r="T3" t="s">
        <v>62</v>
      </c>
      <c r="V3" t="s">
        <v>63</v>
      </c>
      <c r="W3" t="s">
        <v>63</v>
      </c>
      <c r="Y3" t="s">
        <v>64</v>
      </c>
      <c r="AA3">
        <v>0</v>
      </c>
      <c r="AB3">
        <v>0</v>
      </c>
      <c r="AC3">
        <v>0</v>
      </c>
      <c r="AD3">
        <v>0</v>
      </c>
      <c r="AF3" t="s">
        <v>38</v>
      </c>
    </row>
    <row r="4" spans="1:32" x14ac:dyDescent="0.25">
      <c r="A4">
        <v>10633</v>
      </c>
      <c r="B4" t="s">
        <v>65</v>
      </c>
      <c r="C4" t="s">
        <v>66</v>
      </c>
      <c r="D4">
        <v>9370741123</v>
      </c>
      <c r="E4" t="s">
        <v>55</v>
      </c>
      <c r="F4" t="s">
        <v>67</v>
      </c>
      <c r="G4" t="s">
        <v>68</v>
      </c>
      <c r="H4" t="s">
        <v>69</v>
      </c>
      <c r="I4" t="s">
        <v>59</v>
      </c>
      <c r="J4" t="s">
        <v>60</v>
      </c>
      <c r="K4" t="s">
        <v>48</v>
      </c>
      <c r="L4">
        <v>473</v>
      </c>
      <c r="M4">
        <v>17990</v>
      </c>
      <c r="N4">
        <v>21228</v>
      </c>
      <c r="O4">
        <v>54</v>
      </c>
      <c r="P4">
        <f t="shared" ref="P4:P11" si="0">M4*O4%</f>
        <v>9714.6</v>
      </c>
      <c r="Q4" t="s">
        <v>36</v>
      </c>
      <c r="R4" t="s">
        <v>49</v>
      </c>
      <c r="S4" t="s">
        <v>70</v>
      </c>
      <c r="T4" t="s">
        <v>37</v>
      </c>
      <c r="V4" t="s">
        <v>71</v>
      </c>
      <c r="W4" t="s">
        <v>71</v>
      </c>
      <c r="Y4" t="s">
        <v>72</v>
      </c>
      <c r="AA4">
        <v>0</v>
      </c>
      <c r="AB4">
        <v>0</v>
      </c>
      <c r="AC4">
        <v>0</v>
      </c>
      <c r="AD4">
        <v>0</v>
      </c>
      <c r="AF4" t="s">
        <v>38</v>
      </c>
    </row>
    <row r="5" spans="1:32" x14ac:dyDescent="0.25">
      <c r="A5">
        <v>10634</v>
      </c>
      <c r="B5" t="s">
        <v>73</v>
      </c>
      <c r="C5" t="s">
        <v>74</v>
      </c>
      <c r="D5">
        <v>9923611624</v>
      </c>
      <c r="E5" t="s">
        <v>32</v>
      </c>
      <c r="F5" t="s">
        <v>75</v>
      </c>
      <c r="G5" t="s">
        <v>76</v>
      </c>
      <c r="H5" t="s">
        <v>77</v>
      </c>
      <c r="I5" t="s">
        <v>34</v>
      </c>
      <c r="J5" t="s">
        <v>35</v>
      </c>
      <c r="K5" t="s">
        <v>48</v>
      </c>
      <c r="L5">
        <v>1392</v>
      </c>
      <c r="M5">
        <v>31933</v>
      </c>
      <c r="N5">
        <v>39324</v>
      </c>
      <c r="O5">
        <v>55</v>
      </c>
      <c r="P5">
        <f t="shared" si="0"/>
        <v>17563.150000000001</v>
      </c>
      <c r="Q5" t="s">
        <v>36</v>
      </c>
      <c r="R5" t="s">
        <v>40</v>
      </c>
      <c r="S5" t="s">
        <v>41</v>
      </c>
      <c r="T5" t="s">
        <v>37</v>
      </c>
      <c r="V5" t="s">
        <v>78</v>
      </c>
      <c r="W5" t="s">
        <v>78</v>
      </c>
      <c r="Y5" t="s">
        <v>79</v>
      </c>
      <c r="AA5">
        <v>0</v>
      </c>
      <c r="AB5">
        <v>0</v>
      </c>
      <c r="AC5">
        <v>0</v>
      </c>
      <c r="AD5">
        <v>0</v>
      </c>
      <c r="AF5" t="s">
        <v>38</v>
      </c>
    </row>
    <row r="6" spans="1:32" x14ac:dyDescent="0.25">
      <c r="A6">
        <v>10635</v>
      </c>
      <c r="B6" t="s">
        <v>80</v>
      </c>
      <c r="C6" t="s">
        <v>81</v>
      </c>
      <c r="D6">
        <v>9767921005</v>
      </c>
      <c r="E6" t="s">
        <v>32</v>
      </c>
      <c r="F6" t="s">
        <v>56</v>
      </c>
      <c r="G6" t="s">
        <v>82</v>
      </c>
      <c r="H6" t="s">
        <v>83</v>
      </c>
      <c r="I6" t="s">
        <v>34</v>
      </c>
      <c r="J6" t="s">
        <v>35</v>
      </c>
      <c r="K6" t="s">
        <v>48</v>
      </c>
      <c r="L6">
        <v>10862</v>
      </c>
      <c r="M6">
        <v>54196</v>
      </c>
      <c r="N6">
        <v>63951</v>
      </c>
      <c r="O6">
        <v>55</v>
      </c>
      <c r="P6">
        <f t="shared" si="0"/>
        <v>29807.800000000003</v>
      </c>
      <c r="Q6" t="s">
        <v>36</v>
      </c>
      <c r="R6" t="s">
        <v>40</v>
      </c>
      <c r="S6" t="s">
        <v>84</v>
      </c>
      <c r="T6" t="s">
        <v>37</v>
      </c>
      <c r="V6" t="s">
        <v>85</v>
      </c>
      <c r="W6" t="s">
        <v>85</v>
      </c>
      <c r="Y6" t="s">
        <v>86</v>
      </c>
      <c r="AA6">
        <v>0</v>
      </c>
      <c r="AB6">
        <v>0</v>
      </c>
      <c r="AC6">
        <v>0</v>
      </c>
      <c r="AD6">
        <v>0</v>
      </c>
      <c r="AF6" t="s">
        <v>38</v>
      </c>
    </row>
    <row r="7" spans="1:32" x14ac:dyDescent="0.25">
      <c r="A7">
        <v>10636</v>
      </c>
      <c r="B7" t="s">
        <v>87</v>
      </c>
      <c r="C7" t="s">
        <v>88</v>
      </c>
      <c r="D7">
        <v>7517834681</v>
      </c>
      <c r="E7" t="s">
        <v>32</v>
      </c>
      <c r="F7" t="s">
        <v>67</v>
      </c>
      <c r="G7" t="s">
        <v>89</v>
      </c>
      <c r="H7" t="s">
        <v>90</v>
      </c>
      <c r="I7" t="s">
        <v>91</v>
      </c>
      <c r="J7" t="s">
        <v>92</v>
      </c>
      <c r="K7" t="s">
        <v>39</v>
      </c>
      <c r="L7">
        <v>222</v>
      </c>
      <c r="M7">
        <v>24384</v>
      </c>
      <c r="N7">
        <v>28773</v>
      </c>
      <c r="O7">
        <v>55</v>
      </c>
      <c r="P7">
        <f t="shared" si="0"/>
        <v>13411.2</v>
      </c>
      <c r="Q7" t="s">
        <v>36</v>
      </c>
      <c r="R7" t="s">
        <v>40</v>
      </c>
      <c r="S7" t="s">
        <v>93</v>
      </c>
      <c r="T7" t="s">
        <v>37</v>
      </c>
      <c r="V7" t="s">
        <v>94</v>
      </c>
      <c r="W7" t="s">
        <v>94</v>
      </c>
      <c r="Y7" t="s">
        <v>95</v>
      </c>
      <c r="AA7">
        <v>0</v>
      </c>
      <c r="AB7">
        <v>0</v>
      </c>
      <c r="AC7">
        <v>0</v>
      </c>
      <c r="AD7">
        <v>0</v>
      </c>
      <c r="AF7" t="s">
        <v>38</v>
      </c>
    </row>
    <row r="8" spans="1:32" x14ac:dyDescent="0.25">
      <c r="A8">
        <v>10638</v>
      </c>
      <c r="B8" t="s">
        <v>96</v>
      </c>
      <c r="C8" t="s">
        <v>97</v>
      </c>
      <c r="D8">
        <v>9689216671</v>
      </c>
      <c r="E8" t="s">
        <v>32</v>
      </c>
      <c r="F8" t="s">
        <v>33</v>
      </c>
      <c r="G8" t="s">
        <v>98</v>
      </c>
      <c r="H8" t="s">
        <v>99</v>
      </c>
      <c r="I8" t="s">
        <v>91</v>
      </c>
      <c r="J8" t="s">
        <v>92</v>
      </c>
      <c r="K8" t="s">
        <v>48</v>
      </c>
      <c r="L8">
        <v>1094</v>
      </c>
      <c r="M8">
        <v>30396</v>
      </c>
      <c r="N8">
        <v>35867</v>
      </c>
      <c r="O8">
        <v>55</v>
      </c>
      <c r="P8">
        <f t="shared" si="0"/>
        <v>16717.800000000003</v>
      </c>
      <c r="Q8" t="s">
        <v>36</v>
      </c>
      <c r="R8" t="s">
        <v>40</v>
      </c>
      <c r="S8" t="s">
        <v>41</v>
      </c>
      <c r="T8" t="s">
        <v>37</v>
      </c>
      <c r="V8" t="s">
        <v>100</v>
      </c>
      <c r="W8" t="s">
        <v>100</v>
      </c>
      <c r="Y8" t="s">
        <v>101</v>
      </c>
      <c r="AA8">
        <v>0</v>
      </c>
      <c r="AB8">
        <v>0</v>
      </c>
      <c r="AC8">
        <v>0</v>
      </c>
      <c r="AD8">
        <v>0</v>
      </c>
      <c r="AF8" t="s">
        <v>38</v>
      </c>
    </row>
    <row r="9" spans="1:32" x14ac:dyDescent="0.25">
      <c r="A9">
        <v>10639</v>
      </c>
      <c r="B9" t="s">
        <v>102</v>
      </c>
      <c r="C9" t="s">
        <v>103</v>
      </c>
      <c r="D9">
        <v>8263997232</v>
      </c>
      <c r="E9" t="s">
        <v>32</v>
      </c>
      <c r="F9" t="s">
        <v>75</v>
      </c>
      <c r="G9" t="s">
        <v>104</v>
      </c>
      <c r="H9" t="s">
        <v>105</v>
      </c>
      <c r="I9" t="s">
        <v>106</v>
      </c>
      <c r="J9" t="s">
        <v>107</v>
      </c>
      <c r="K9" t="s">
        <v>48</v>
      </c>
      <c r="L9">
        <v>2783</v>
      </c>
      <c r="M9">
        <v>61026</v>
      </c>
      <c r="N9">
        <v>72011</v>
      </c>
      <c r="O9">
        <v>55</v>
      </c>
      <c r="P9">
        <f t="shared" si="0"/>
        <v>33564.300000000003</v>
      </c>
      <c r="Q9" t="s">
        <v>36</v>
      </c>
      <c r="R9" t="s">
        <v>108</v>
      </c>
      <c r="S9" t="s">
        <v>109</v>
      </c>
      <c r="T9" t="s">
        <v>37</v>
      </c>
      <c r="V9" t="s">
        <v>110</v>
      </c>
      <c r="W9" t="s">
        <v>110</v>
      </c>
      <c r="Y9" t="s">
        <v>111</v>
      </c>
      <c r="AA9">
        <v>0</v>
      </c>
      <c r="AB9">
        <v>0</v>
      </c>
      <c r="AC9">
        <v>0</v>
      </c>
      <c r="AD9">
        <v>0</v>
      </c>
      <c r="AF9" t="s">
        <v>38</v>
      </c>
    </row>
    <row r="10" spans="1:32" x14ac:dyDescent="0.25">
      <c r="A10">
        <v>10640</v>
      </c>
      <c r="B10" t="s">
        <v>112</v>
      </c>
      <c r="C10" t="s">
        <v>113</v>
      </c>
      <c r="D10">
        <v>9067887858</v>
      </c>
      <c r="E10" t="s">
        <v>55</v>
      </c>
      <c r="F10" t="s">
        <v>33</v>
      </c>
      <c r="G10" t="s">
        <v>114</v>
      </c>
      <c r="H10" t="s">
        <v>115</v>
      </c>
      <c r="I10" t="s">
        <v>106</v>
      </c>
      <c r="J10" t="s">
        <v>107</v>
      </c>
      <c r="K10" t="s">
        <v>48</v>
      </c>
      <c r="L10">
        <v>377</v>
      </c>
      <c r="M10">
        <v>43164</v>
      </c>
      <c r="N10">
        <v>50934</v>
      </c>
      <c r="O10">
        <v>55</v>
      </c>
      <c r="P10">
        <f t="shared" si="0"/>
        <v>23740.2</v>
      </c>
      <c r="Q10" t="s">
        <v>36</v>
      </c>
      <c r="R10" t="s">
        <v>116</v>
      </c>
      <c r="S10" t="s">
        <v>117</v>
      </c>
      <c r="T10" t="s">
        <v>37</v>
      </c>
      <c r="V10" t="s">
        <v>118</v>
      </c>
      <c r="W10" t="s">
        <v>118</v>
      </c>
      <c r="Y10" t="s">
        <v>119</v>
      </c>
      <c r="AA10">
        <v>0</v>
      </c>
      <c r="AB10">
        <v>0</v>
      </c>
      <c r="AC10">
        <v>0</v>
      </c>
      <c r="AD10">
        <v>0</v>
      </c>
      <c r="AF10" t="s">
        <v>38</v>
      </c>
    </row>
    <row r="11" spans="1:32" x14ac:dyDescent="0.25">
      <c r="A11">
        <v>10641</v>
      </c>
      <c r="B11" t="s">
        <v>120</v>
      </c>
      <c r="C11" t="s">
        <v>121</v>
      </c>
      <c r="D11">
        <v>9881509661</v>
      </c>
      <c r="E11" t="s">
        <v>32</v>
      </c>
      <c r="F11" t="s">
        <v>67</v>
      </c>
      <c r="G11" t="s">
        <v>122</v>
      </c>
      <c r="H11" t="s">
        <v>123</v>
      </c>
      <c r="I11" t="s">
        <v>124</v>
      </c>
      <c r="J11" t="s">
        <v>125</v>
      </c>
      <c r="K11" t="s">
        <v>48</v>
      </c>
      <c r="L11">
        <v>14565</v>
      </c>
      <c r="M11">
        <v>28483</v>
      </c>
      <c r="N11">
        <v>33610</v>
      </c>
      <c r="O11">
        <v>22</v>
      </c>
      <c r="P11">
        <f t="shared" si="0"/>
        <v>6266.26</v>
      </c>
      <c r="Q11" t="s">
        <v>36</v>
      </c>
      <c r="R11" t="s">
        <v>49</v>
      </c>
      <c r="S11" t="s">
        <v>126</v>
      </c>
      <c r="T11" t="s">
        <v>37</v>
      </c>
      <c r="V11" t="s">
        <v>127</v>
      </c>
      <c r="W11" t="s">
        <v>127</v>
      </c>
      <c r="Y11" t="s">
        <v>128</v>
      </c>
      <c r="AA11">
        <v>0</v>
      </c>
      <c r="AB11">
        <v>0</v>
      </c>
      <c r="AC11">
        <v>0</v>
      </c>
      <c r="AD11">
        <v>0</v>
      </c>
      <c r="AF11" t="s">
        <v>38</v>
      </c>
    </row>
    <row r="12" spans="1:32" x14ac:dyDescent="0.25">
      <c r="A12">
        <v>10642</v>
      </c>
      <c r="B12" t="s">
        <v>129</v>
      </c>
      <c r="C12" t="s">
        <v>130</v>
      </c>
      <c r="D12">
        <v>9067887858</v>
      </c>
      <c r="E12" t="s">
        <v>32</v>
      </c>
      <c r="F12" t="s">
        <v>131</v>
      </c>
      <c r="G12" t="s">
        <v>132</v>
      </c>
      <c r="H12" t="s">
        <v>133</v>
      </c>
      <c r="I12" t="s">
        <v>134</v>
      </c>
      <c r="J12" t="s">
        <v>135</v>
      </c>
      <c r="K12" t="s">
        <v>48</v>
      </c>
      <c r="L12">
        <v>1546</v>
      </c>
      <c r="M12">
        <v>2962</v>
      </c>
      <c r="N12">
        <v>3495</v>
      </c>
      <c r="O12">
        <v>20</v>
      </c>
      <c r="P12">
        <f>M12*O12%</f>
        <v>592.4</v>
      </c>
      <c r="Q12" t="s">
        <v>36</v>
      </c>
      <c r="R12" t="s">
        <v>136</v>
      </c>
      <c r="S12" t="s">
        <v>137</v>
      </c>
      <c r="T12" t="s">
        <v>138</v>
      </c>
      <c r="V12" t="s">
        <v>139</v>
      </c>
      <c r="W12" t="s">
        <v>139</v>
      </c>
      <c r="Y12" t="s">
        <v>140</v>
      </c>
      <c r="AA12">
        <v>0</v>
      </c>
      <c r="AB12">
        <v>0</v>
      </c>
      <c r="AC12">
        <v>0</v>
      </c>
      <c r="AD12">
        <v>0</v>
      </c>
      <c r="AF12" t="s">
        <v>38</v>
      </c>
    </row>
    <row r="13" spans="1:32" x14ac:dyDescent="0.25">
      <c r="A13">
        <v>10643</v>
      </c>
      <c r="B13" t="s">
        <v>141</v>
      </c>
      <c r="C13" t="s">
        <v>142</v>
      </c>
      <c r="D13">
        <v>8888284516</v>
      </c>
      <c r="E13" t="s">
        <v>32</v>
      </c>
      <c r="F13" t="s">
        <v>56</v>
      </c>
      <c r="G13" t="s">
        <v>143</v>
      </c>
      <c r="H13" t="s">
        <v>144</v>
      </c>
      <c r="I13" t="s">
        <v>145</v>
      </c>
      <c r="J13" t="s">
        <v>146</v>
      </c>
      <c r="K13" t="s">
        <v>48</v>
      </c>
      <c r="L13">
        <v>684</v>
      </c>
      <c r="M13">
        <v>29109</v>
      </c>
      <c r="N13">
        <v>34349</v>
      </c>
      <c r="O13">
        <v>55</v>
      </c>
      <c r="P13">
        <f t="shared" ref="P13:P15" si="1">M13*O13%</f>
        <v>16009.95</v>
      </c>
      <c r="Q13" t="s">
        <v>36</v>
      </c>
      <c r="R13" t="s">
        <v>40</v>
      </c>
      <c r="S13" t="s">
        <v>147</v>
      </c>
      <c r="T13" t="s">
        <v>37</v>
      </c>
      <c r="V13" t="s">
        <v>148</v>
      </c>
      <c r="W13" t="s">
        <v>148</v>
      </c>
      <c r="Y13" t="s">
        <v>149</v>
      </c>
      <c r="AA13">
        <v>0</v>
      </c>
      <c r="AB13">
        <v>0</v>
      </c>
      <c r="AC13">
        <v>0</v>
      </c>
      <c r="AD13">
        <v>0</v>
      </c>
      <c r="AF13" t="s">
        <v>38</v>
      </c>
    </row>
    <row r="14" spans="1:32" x14ac:dyDescent="0.25">
      <c r="A14">
        <v>10644</v>
      </c>
      <c r="B14" t="s">
        <v>150</v>
      </c>
      <c r="C14" t="s">
        <v>151</v>
      </c>
      <c r="D14">
        <v>7350125551</v>
      </c>
      <c r="E14" t="s">
        <v>32</v>
      </c>
      <c r="F14" t="s">
        <v>67</v>
      </c>
      <c r="G14" t="s">
        <v>152</v>
      </c>
      <c r="H14" t="s">
        <v>153</v>
      </c>
      <c r="I14" t="s">
        <v>154</v>
      </c>
      <c r="J14" t="s">
        <v>155</v>
      </c>
      <c r="K14" t="s">
        <v>48</v>
      </c>
      <c r="L14">
        <v>1099</v>
      </c>
      <c r="M14">
        <v>43556</v>
      </c>
      <c r="N14">
        <v>51396</v>
      </c>
      <c r="O14">
        <v>50</v>
      </c>
      <c r="P14">
        <f t="shared" si="1"/>
        <v>21778</v>
      </c>
      <c r="Q14" t="s">
        <v>36</v>
      </c>
      <c r="R14" t="s">
        <v>116</v>
      </c>
      <c r="S14" t="s">
        <v>156</v>
      </c>
      <c r="T14" t="s">
        <v>37</v>
      </c>
      <c r="V14" t="s">
        <v>157</v>
      </c>
      <c r="W14" t="s">
        <v>157</v>
      </c>
      <c r="Y14" t="s">
        <v>158</v>
      </c>
      <c r="AA14">
        <v>0</v>
      </c>
      <c r="AB14">
        <v>0</v>
      </c>
      <c r="AC14">
        <v>0</v>
      </c>
      <c r="AD14">
        <v>0</v>
      </c>
      <c r="AF14" t="s">
        <v>38</v>
      </c>
    </row>
    <row r="15" spans="1:32" x14ac:dyDescent="0.25">
      <c r="A15">
        <v>10645</v>
      </c>
      <c r="B15" t="s">
        <v>159</v>
      </c>
      <c r="C15" t="s">
        <v>160</v>
      </c>
      <c r="E15" t="s">
        <v>32</v>
      </c>
      <c r="F15" t="s">
        <v>33</v>
      </c>
      <c r="G15" t="s">
        <v>161</v>
      </c>
      <c r="H15" t="s">
        <v>162</v>
      </c>
      <c r="I15" t="s">
        <v>163</v>
      </c>
      <c r="J15" t="s">
        <v>164</v>
      </c>
      <c r="K15" t="s">
        <v>48</v>
      </c>
      <c r="L15">
        <v>1340</v>
      </c>
      <c r="M15">
        <v>30642</v>
      </c>
      <c r="N15">
        <v>36158</v>
      </c>
      <c r="O15">
        <v>55</v>
      </c>
      <c r="P15">
        <f t="shared" si="1"/>
        <v>16853.100000000002</v>
      </c>
      <c r="Q15" t="s">
        <v>36</v>
      </c>
      <c r="R15" t="s">
        <v>40</v>
      </c>
      <c r="S15" t="s">
        <v>41</v>
      </c>
      <c r="T15" t="s">
        <v>37</v>
      </c>
      <c r="V15" t="s">
        <v>165</v>
      </c>
      <c r="W15" t="s">
        <v>165</v>
      </c>
      <c r="Y15" t="s">
        <v>166</v>
      </c>
      <c r="AA15">
        <v>0</v>
      </c>
      <c r="AB15">
        <v>0</v>
      </c>
      <c r="AC15">
        <v>0</v>
      </c>
      <c r="AD15">
        <v>0</v>
      </c>
      <c r="AF15" t="s">
        <v>38</v>
      </c>
    </row>
    <row r="16" spans="1:32" x14ac:dyDescent="0.25">
      <c r="O16" s="2" t="s">
        <v>167</v>
      </c>
      <c r="P16" s="2">
        <f>SUM(P2:P15)</f>
        <v>211914.26000000004</v>
      </c>
    </row>
    <row r="17" spans="15:16" x14ac:dyDescent="0.25">
      <c r="O17" s="2" t="s">
        <v>168</v>
      </c>
      <c r="P17" s="3">
        <v>0.18</v>
      </c>
    </row>
    <row r="18" spans="15:16" x14ac:dyDescent="0.25">
      <c r="O18" s="2"/>
      <c r="P18" s="2">
        <f>P16*P17</f>
        <v>38144.566800000008</v>
      </c>
    </row>
    <row r="19" spans="15:16" x14ac:dyDescent="0.25">
      <c r="P19">
        <f>P16+P18</f>
        <v>250058.82680000004</v>
      </c>
    </row>
    <row r="20" spans="15:16" x14ac:dyDescent="0.25">
      <c r="O20" t="s">
        <v>169</v>
      </c>
      <c r="P20" s="1">
        <v>0.02</v>
      </c>
    </row>
    <row r="21" spans="15:16" x14ac:dyDescent="0.25">
      <c r="O21" t="s">
        <v>170</v>
      </c>
      <c r="P21">
        <f>P19*P20</f>
        <v>5001.1765360000009</v>
      </c>
    </row>
    <row r="22" spans="15:16" x14ac:dyDescent="0.25">
      <c r="P22">
        <f>P19-P21</f>
        <v>245057.65026400003</v>
      </c>
    </row>
  </sheetData>
  <autoFilter ref="A1:AF15" xr:uid="{C04A6F36-FEE2-45EB-AC78-92F81BF1CE8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2026-02-23T11:27:23Z</dcterms:created>
  <dcterms:modified xsi:type="dcterms:W3CDTF">2026-02-23T12:13:01Z</dcterms:modified>
</cp:coreProperties>
</file>