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D99548E-1453-4426-AC7A-0B873A819F5A}" xr6:coauthVersionLast="47" xr6:coauthVersionMax="47" xr10:uidLastSave="{00000000-0000-0000-0000-000000000000}"/>
  <bookViews>
    <workbookView xWindow="-120" yWindow="-120" windowWidth="29040" windowHeight="15720" xr2:uid="{99CADAB7-83D7-4D31-8204-B1F82EC134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9" i="1" l="1"/>
  <c r="P20" i="1" s="1"/>
  <c r="P17" i="1"/>
  <c r="P15" i="1"/>
  <c r="P14" i="1"/>
  <c r="P13" i="1"/>
  <c r="P12" i="1"/>
  <c r="P10" i="1"/>
  <c r="P6" i="1"/>
  <c r="P5" i="1"/>
  <c r="P4" i="1"/>
  <c r="P2" i="1"/>
  <c r="P11" i="1"/>
  <c r="P9" i="1"/>
  <c r="P8" i="1"/>
  <c r="P7" i="1"/>
  <c r="P3" i="1"/>
</calcChain>
</file>

<file path=xl/sharedStrings.xml><?xml version="1.0" encoding="utf-8"?>
<sst xmlns="http://schemas.openxmlformats.org/spreadsheetml/2006/main" count="230" uniqueCount="163">
  <si>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</si>
  <si>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</si>
  <si>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</si>
  <si>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</si>
  <si>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</si>
  <si>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</si>
  <si>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</si>
  <si>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</si>
  <si>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</si>
  <si>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</si>
  <si>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</si>
  <si>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</si>
  <si>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</si>
  <si>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</si>
  <si>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</si>
  <si>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</si>
  <si>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</si>
  <si>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</si>
  <si>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</si>
  <si>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</si>
  <si>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</si>
  <si>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</si>
  <si>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</si>
  <si>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</si>
  <si>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</si>
  <si>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</si>
  <si>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</si>
  <si>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</si>
  <si>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</si>
  <si>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</si>
  <si>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M/S. GURU ENTERPRISES</t>
  </si>
  <si>
    <t>OFFICE NO-1, 2ND FLO OR NAMDEV RUKARI B AG, NR VITTHAL PETROL, PUMP BHEKRAI NAGAR,</t>
  </si>
  <si>
    <t xml:space="preserve">SPARKPOLICY@GMAIL.COM </t>
  </si>
  <si>
    <t>TEJASVI SUTAR</t>
  </si>
  <si>
    <t>MH12PQ7173</t>
  </si>
  <si>
    <t>POCMVPC0100551795</t>
  </si>
  <si>
    <t>2026-02-17T18:30:00.000Z</t>
  </si>
  <si>
    <t>2027-02-16T18:30:00.000Z</t>
  </si>
  <si>
    <t>SBI General Insurance Company Limited</t>
  </si>
  <si>
    <t>SOHAIL SALIM SHAIKH</t>
  </si>
  <si>
    <t>Mahindra &amp;amp; Mahindra,</t>
  </si>
  <si>
    <t>Xylo, D4 BS IV</t>
  </si>
  <si>
    <t>PCV</t>
  </si>
  <si>
    <t>2026-02-23T07:29:42.000Z</t>
  </si>
  <si>
    <t>1771831781992-MH12PQ7173 POLICY COPY.pdf</t>
  </si>
  <si>
    <t>[object Object]</t>
  </si>
  <si>
    <t>SANJAY NARAYAN JADAHV</t>
  </si>
  <si>
    <t>KRISHNAI NAGAR S NO 53 B T KAVADE RD PUNE, , ,MAHARASHTRA, PUNE - 411036</t>
  </si>
  <si>
    <t>SARAPHARAJ SHAIKH</t>
  </si>
  <si>
    <t>MH12RN8760</t>
  </si>
  <si>
    <t>OG-26-2047-1812-00002807</t>
  </si>
  <si>
    <t>2026-02-22T18:30:00.000Z</t>
  </si>
  <si>
    <t>2027-02-21T18:30:00.000Z</t>
  </si>
  <si>
    <t>Bajaj General Insurance Limited</t>
  </si>
  <si>
    <t>EICHER</t>
  </si>
  <si>
    <t>10.75 H</t>
  </si>
  <si>
    <t>2026-02-23T07:55:33.000Z</t>
  </si>
  <si>
    <t>1771833333736-MH12RN8760 POLICY COPY .pdf</t>
  </si>
  <si>
    <t>Mr Kailash Shinde</t>
  </si>
  <si>
    <t>B/10 Shiv Parbat 2nd Floor Dahisar East Maharashtr,A,, 9272562077 Mob No., SHIRUR-MAHARASHTRA,412210</t>
  </si>
  <si>
    <t>MH02CV0279</t>
  </si>
  <si>
    <t>6205938691 00 00</t>
  </si>
  <si>
    <t>2026-02-23T18:30:00.000Z</t>
  </si>
  <si>
    <t>2027-02-22T18:30:00.000Z</t>
  </si>
  <si>
    <t>Tata AIG General Insurance Company Limited</t>
  </si>
  <si>
    <t>MARUTI / WAGON R</t>
  </si>
  <si>
    <t>GREEN LXI</t>
  </si>
  <si>
    <t>PVT CAR</t>
  </si>
  <si>
    <t>2026-02-23T08:31:17.000Z</t>
  </si>
  <si>
    <t>2026-02-24T08:33:08.000Z</t>
  </si>
  <si>
    <t xml:space="preserve"> (RAJMUDRA CHAVAN)</t>
  </si>
  <si>
    <t>1771835477891-MH02CV0279 POLICY COPY .pdf</t>
  </si>
  <si>
    <t>KOMAL ROSHAN BAFNA</t>
  </si>
  <si>
    <t>H NO. 1-275/B/S-2, 2ND FLOOR SONIA SADAN WADI FALIA NANI DAMAN DAMAN 396210,,, DAMAN AND DIU1 ,UT DD AND DN, 396210</t>
  </si>
  <si>
    <t>DD03T9175</t>
  </si>
  <si>
    <t>The New India Assurance Company Limited</t>
  </si>
  <si>
    <t>FORCE MOTO</t>
  </si>
  <si>
    <t>URBANIA</t>
  </si>
  <si>
    <t>2026-02-23T09:28:17.000Z</t>
  </si>
  <si>
    <t>2026-02-23T10:13:08.000Z</t>
  </si>
  <si>
    <t>1771838897227-DD03P9175 POLICY COPY .pdf</t>
  </si>
  <si>
    <t>MR IRFAN ZAKIR SHAIKH</t>
  </si>
  <si>
    <t>LANE NO B8 INAMDAR BUILDING SAYYAD NAGAR MOHOMMADVADI ROA D RAHAT MEDICALS PUNE CITY PUNE PUNE PINCODE 411028 PUNE PUNE MAHARASHTRA 411028</t>
  </si>
  <si>
    <t>MH12UM7973</t>
  </si>
  <si>
    <t>2315 2082 7635 3900 000</t>
  </si>
  <si>
    <t>HDFC ERGO General Insurance Company Limited</t>
  </si>
  <si>
    <t>MAHINDRA</t>
  </si>
  <si>
    <t>BOLERO - BIG PICK UP FB 1.7T PS</t>
  </si>
  <si>
    <t>GCV</t>
  </si>
  <si>
    <t>2026-02-23T10:10:54.000Z</t>
  </si>
  <si>
    <t>1771841454075-MH12UM7973 POLICY COPY.pdf</t>
  </si>
  <si>
    <t>AJINKYA DIPAK NAWADKAR</t>
  </si>
  <si>
    <t>SR NO 48 52 DHRUV RESIDENCY FLAT NO 1, GOKUL NAGAR LANE NO 3 KONDHWA BK PUNE GOKUL NAGAR LANE NO 3 KONDHWA BK PUNE MOB NO-8983352721. PUNE MAHARASHTRA 411046</t>
  </si>
  <si>
    <t>SPARKPOLICY@GMAIL.COM</t>
  </si>
  <si>
    <t>MH12XM5864</t>
  </si>
  <si>
    <t>3004/430074284/00/000</t>
  </si>
  <si>
    <t>2026-02-28T18:30:00.000Z</t>
  </si>
  <si>
    <t>2027-02-27T18:30:00.000Z</t>
  </si>
  <si>
    <t>ICICI LOMBARD General Insurance Company Limited</t>
  </si>
  <si>
    <t>FORCE MOTORS LTD</t>
  </si>
  <si>
    <t>TRAVELLER 3700 BUS</t>
  </si>
  <si>
    <t>2026-02-24T05:19:32.000Z</t>
  </si>
  <si>
    <t>1771910372917-MH12XM5864 POLICY COPY .pdf</t>
  </si>
  <si>
    <t>SANTOSH DATTATRAY MATKAR</t>
  </si>
  <si>
    <t>SR. NO. 666/1A-1, BLS 8 STATE BANK NAGAR, BIBWEWADI PUNE - 411043, MAHARASHTRA PUNE-411043 MOB NO-8983352721. PUNE MAHARASHTRA 411043</t>
  </si>
  <si>
    <t>MH12WJ3809</t>
  </si>
  <si>
    <t>3004/430074026/00/000</t>
  </si>
  <si>
    <t>TRAVELLER 4020 AC BUS</t>
  </si>
  <si>
    <t>2026-02-24T05:26:13.000Z</t>
  </si>
  <si>
    <t>1771910773587-MH12WJ3809 POLICY COPY .pdf</t>
  </si>
  <si>
    <t>MR PRAMOD ANIL BHOPALE</t>
  </si>
  <si>
    <t>NASR NO 35 RAHATAN I, , ,DATTANAGAR, PUN E, MAHARASHTRA, 411017 MOB NO-9970511558. PUNE MAHARASHTRA 411048</t>
  </si>
  <si>
    <t>MH14GU5749</t>
  </si>
  <si>
    <t>3004/430074143/00/000</t>
  </si>
  <si>
    <t>2026-02-25T18:30:00.000Z</t>
  </si>
  <si>
    <t>2027-02-24T18:30:00.000Z</t>
  </si>
  <si>
    <t>TRAVELLER T1 3700</t>
  </si>
  <si>
    <t>2026-02-24T05:38:32.000Z</t>
  </si>
  <si>
    <t>1771911512363-MH14GU5749 POLICY COPY .pdf</t>
  </si>
  <si>
    <t>GANESH SITARAM SAKE</t>
  </si>
  <si>
    <t>SAKE WADI, KOLGAON, DIST: AHMADNAGAR, MAHARASHTRA - 413728</t>
  </si>
  <si>
    <t>MH12FF5881</t>
  </si>
  <si>
    <t>2026-02-24T18:30:00.000Z</t>
  </si>
  <si>
    <t>2027-02-23T18:30:00.000Z</t>
  </si>
  <si>
    <t>Liberty General Insurance Limited</t>
  </si>
  <si>
    <t>MARUTI</t>
  </si>
  <si>
    <t>SWIF T DZIRE/VXI</t>
  </si>
  <si>
    <t>PVT CAR TP</t>
  </si>
  <si>
    <t>2026-02-24T06:26:46.000Z</t>
  </si>
  <si>
    <t>1771914406256-MH12FF5881 POLICY COPY .pdf</t>
  </si>
  <si>
    <t>Abdulmajid Maulali Madki</t>
  </si>
  <si>
    <t>Ganpati Housing Society Ghar No., 18 S. No. 10/1 Galli No. 3 Pune, City Tukaram , Nagar Kharadi Near, Pune, Maharashtra,411001</t>
  </si>
  <si>
    <t>MH12XT1352</t>
  </si>
  <si>
    <t>6205943613 00 00</t>
  </si>
  <si>
    <t>MARUTI / ERTIGA</t>
  </si>
  <si>
    <t>ZXIO CNG</t>
  </si>
  <si>
    <t>2026-02-24T08:11:36.000Z</t>
  </si>
  <si>
    <t>2026-02-24T09:03:47.000Z</t>
  </si>
  <si>
    <t>1771920696374-MH12XT1352 POLICY COPY .pdf</t>
  </si>
  <si>
    <t>PO %</t>
  </si>
  <si>
    <t>PO AMT</t>
  </si>
  <si>
    <t>SHANKAR DATTATRAY TAMBAT</t>
  </si>
  <si>
    <t>AVO/2311/20028318</t>
  </si>
  <si>
    <t>MH12RY5590</t>
  </si>
  <si>
    <t>UNIVERSAL SOMPO GENERAL INSURANCE</t>
  </si>
  <si>
    <t>MARUTI SUZUKI INDIA LTD</t>
  </si>
  <si>
    <t>EECO CNG 5 SEATER WITH AC</t>
  </si>
  <si>
    <t>Mr.BAPU BHAGWAN MARATHE</t>
  </si>
  <si>
    <t>VOC0691177000100</t>
  </si>
  <si>
    <t>MH14HQ1780</t>
  </si>
  <si>
    <t>RoyalSundaramGeneralInsuranceCo.Limited</t>
  </si>
  <si>
    <t>NewHolland</t>
  </si>
  <si>
    <t>36002Tractor</t>
  </si>
  <si>
    <t>Mr.ASHOK MARUTI HULAGE</t>
  </si>
  <si>
    <t>MH16AE2926</t>
  </si>
  <si>
    <t>POCMVGC0100739219</t>
  </si>
  <si>
    <t>Mahindra &amp;</t>
  </si>
  <si>
    <t>Mahindra,Bolero</t>
  </si>
  <si>
    <t xml:space="preserve">TOTAL </t>
  </si>
  <si>
    <t>GST</t>
  </si>
  <si>
    <t>TDS</t>
  </si>
  <si>
    <t>TDS AMT</t>
  </si>
  <si>
    <t>PAYABLE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</si>
</sst>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0" borderId="1" xfId="0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717C8-52E9-445B-A21F-9B49EC756DBF}">
  <dimension ref="A1:AF20"/>
  <sheetViews>
    <sheetView tabSelected="1" workbookViewId="0">
      <selection activeCell="M21" sqref="M21"/>
    </sheetView>
  </sheetViews>
  <sheetFormatPr defaultRowHeight="15" x14ac:dyDescent="0.25"/>
  <cols>
    <col min="2" max="2" width="30" customWidth="1"/>
    <col min="11" max="11" width="50.42578125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139</v>
      </c>
      <c r="P1" t="s">
        <v>140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</row>
    <row r="2" spans="1:32" x14ac:dyDescent="0.25">
      <c r="A2">
        <v>10682</v>
      </c>
      <c r="B2" t="s">
        <v>30</v>
      </c>
      <c r="C2" t="s">
        <v>31</v>
      </c>
      <c r="D2">
        <v>8421887858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>
        <v>2543</v>
      </c>
      <c r="M2">
        <v>19818</v>
      </c>
      <c r="N2">
        <v>23386</v>
      </c>
      <c r="O2">
        <v>40</v>
      </c>
      <c r="P2">
        <f>M2*O2%</f>
        <v>7927.2000000000007</v>
      </c>
      <c r="Q2" t="s">
        <v>39</v>
      </c>
      <c r="R2" t="s">
        <v>40</v>
      </c>
      <c r="S2" t="s">
        <v>41</v>
      </c>
      <c r="T2" t="s">
        <v>42</v>
      </c>
      <c r="V2" t="s">
        <v>43</v>
      </c>
      <c r="W2" t="s">
        <v>43</v>
      </c>
      <c r="Y2" t="s">
        <v>44</v>
      </c>
      <c r="AA2">
        <v>0</v>
      </c>
      <c r="AB2">
        <v>0</v>
      </c>
      <c r="AC2">
        <v>0</v>
      </c>
      <c r="AD2">
        <v>0</v>
      </c>
      <c r="AF2" t="s">
        <v>45</v>
      </c>
    </row>
    <row r="3" spans="1:32" x14ac:dyDescent="0.25">
      <c r="A3">
        <v>10683</v>
      </c>
      <c r="B3" t="s">
        <v>46</v>
      </c>
      <c r="C3" t="s">
        <v>47</v>
      </c>
      <c r="D3">
        <v>8766666666</v>
      </c>
      <c r="E3" t="s">
        <v>32</v>
      </c>
      <c r="F3" t="s">
        <v>48</v>
      </c>
      <c r="G3" t="s">
        <v>49</v>
      </c>
      <c r="H3" t="s">
        <v>50</v>
      </c>
      <c r="I3" t="s">
        <v>51</v>
      </c>
      <c r="J3" t="s">
        <v>52</v>
      </c>
      <c r="K3" t="s">
        <v>53</v>
      </c>
      <c r="L3">
        <v>296</v>
      </c>
      <c r="M3">
        <v>42803</v>
      </c>
      <c r="N3">
        <v>50507</v>
      </c>
      <c r="O3">
        <v>55</v>
      </c>
      <c r="P3">
        <f>M3*O3%</f>
        <v>23541.65</v>
      </c>
      <c r="Q3" t="s">
        <v>39</v>
      </c>
      <c r="R3" t="s">
        <v>54</v>
      </c>
      <c r="S3" t="s">
        <v>55</v>
      </c>
      <c r="T3" t="s">
        <v>42</v>
      </c>
      <c r="V3" t="s">
        <v>56</v>
      </c>
      <c r="W3" t="s">
        <v>56</v>
      </c>
      <c r="Y3" t="s">
        <v>57</v>
      </c>
      <c r="AA3">
        <v>0</v>
      </c>
      <c r="AB3">
        <v>0</v>
      </c>
      <c r="AC3">
        <v>55</v>
      </c>
      <c r="AD3">
        <v>0</v>
      </c>
      <c r="AF3" t="s">
        <v>45</v>
      </c>
    </row>
    <row r="4" spans="1:32" x14ac:dyDescent="0.25">
      <c r="A4">
        <v>10685</v>
      </c>
      <c r="B4" t="s">
        <v>58</v>
      </c>
      <c r="C4" t="s">
        <v>59</v>
      </c>
      <c r="D4">
        <v>9272562077</v>
      </c>
      <c r="E4" t="s">
        <v>32</v>
      </c>
      <c r="F4" t="s">
        <v>33</v>
      </c>
      <c r="G4" t="s">
        <v>60</v>
      </c>
      <c r="H4" t="s">
        <v>61</v>
      </c>
      <c r="I4" t="s">
        <v>62</v>
      </c>
      <c r="J4" t="s">
        <v>63</v>
      </c>
      <c r="K4" t="s">
        <v>64</v>
      </c>
      <c r="L4">
        <v>0</v>
      </c>
      <c r="M4">
        <v>2829</v>
      </c>
      <c r="N4">
        <v>3339</v>
      </c>
      <c r="O4">
        <v>20</v>
      </c>
      <c r="P4">
        <f t="shared" ref="P4:P6" si="0">M4*O4%</f>
        <v>565.80000000000007</v>
      </c>
      <c r="Q4" t="s">
        <v>39</v>
      </c>
      <c r="R4" t="s">
        <v>65</v>
      </c>
      <c r="S4" t="s">
        <v>66</v>
      </c>
      <c r="T4" t="s">
        <v>67</v>
      </c>
      <c r="V4" t="s">
        <v>68</v>
      </c>
      <c r="W4" t="s">
        <v>69</v>
      </c>
      <c r="X4" t="s">
        <v>70</v>
      </c>
      <c r="Y4" t="s">
        <v>71</v>
      </c>
      <c r="AA4">
        <v>0</v>
      </c>
      <c r="AB4">
        <v>0</v>
      </c>
      <c r="AC4">
        <v>0</v>
      </c>
      <c r="AD4">
        <v>0</v>
      </c>
      <c r="AF4" t="s">
        <v>45</v>
      </c>
    </row>
    <row r="5" spans="1:32" x14ac:dyDescent="0.25">
      <c r="A5">
        <v>10686</v>
      </c>
      <c r="B5" t="s">
        <v>72</v>
      </c>
      <c r="C5" t="s">
        <v>73</v>
      </c>
      <c r="D5">
        <v>9823275972</v>
      </c>
      <c r="E5" t="s">
        <v>32</v>
      </c>
      <c r="F5" t="s">
        <v>33</v>
      </c>
      <c r="G5" t="s">
        <v>74</v>
      </c>
      <c r="H5">
        <v>1.60302312503E+19</v>
      </c>
      <c r="I5" t="s">
        <v>51</v>
      </c>
      <c r="J5" t="s">
        <v>52</v>
      </c>
      <c r="K5" t="s">
        <v>75</v>
      </c>
      <c r="L5">
        <v>8510</v>
      </c>
      <c r="M5">
        <v>37812</v>
      </c>
      <c r="N5">
        <v>44618</v>
      </c>
      <c r="O5">
        <v>20</v>
      </c>
      <c r="P5">
        <f t="shared" si="0"/>
        <v>7562.4000000000005</v>
      </c>
      <c r="Q5" t="s">
        <v>39</v>
      </c>
      <c r="R5" t="s">
        <v>76</v>
      </c>
      <c r="S5" t="s">
        <v>77</v>
      </c>
      <c r="T5" t="s">
        <v>42</v>
      </c>
      <c r="V5" t="s">
        <v>78</v>
      </c>
      <c r="W5" t="s">
        <v>79</v>
      </c>
      <c r="Y5" t="s">
        <v>80</v>
      </c>
      <c r="AA5">
        <v>0</v>
      </c>
      <c r="AB5">
        <v>0</v>
      </c>
      <c r="AC5">
        <v>0</v>
      </c>
      <c r="AD5">
        <v>0</v>
      </c>
      <c r="AF5" t="s">
        <v>45</v>
      </c>
    </row>
    <row r="6" spans="1:32" x14ac:dyDescent="0.25">
      <c r="A6">
        <v>10688</v>
      </c>
      <c r="B6" t="s">
        <v>81</v>
      </c>
      <c r="C6" t="s">
        <v>82</v>
      </c>
      <c r="D6">
        <v>9325916019</v>
      </c>
      <c r="E6" t="s">
        <v>32</v>
      </c>
      <c r="F6" t="s">
        <v>33</v>
      </c>
      <c r="G6" t="s">
        <v>83</v>
      </c>
      <c r="H6" t="s">
        <v>84</v>
      </c>
      <c r="I6" t="s">
        <v>51</v>
      </c>
      <c r="J6" t="s">
        <v>52</v>
      </c>
      <c r="K6" t="s">
        <v>85</v>
      </c>
      <c r="L6">
        <v>839</v>
      </c>
      <c r="M6">
        <v>17263</v>
      </c>
      <c r="N6">
        <v>18284</v>
      </c>
      <c r="O6">
        <v>50</v>
      </c>
      <c r="P6">
        <f t="shared" si="0"/>
        <v>8631.5</v>
      </c>
      <c r="Q6" t="s">
        <v>39</v>
      </c>
      <c r="R6" t="s">
        <v>86</v>
      </c>
      <c r="S6" t="s">
        <v>87</v>
      </c>
      <c r="T6" t="s">
        <v>88</v>
      </c>
      <c r="V6" t="s">
        <v>89</v>
      </c>
      <c r="W6" t="s">
        <v>89</v>
      </c>
      <c r="Y6" t="s">
        <v>90</v>
      </c>
      <c r="AA6">
        <v>0</v>
      </c>
      <c r="AB6">
        <v>0</v>
      </c>
      <c r="AC6">
        <v>0</v>
      </c>
      <c r="AD6">
        <v>0</v>
      </c>
      <c r="AF6" t="s">
        <v>45</v>
      </c>
    </row>
    <row r="7" spans="1:32" x14ac:dyDescent="0.25">
      <c r="A7">
        <v>10695</v>
      </c>
      <c r="B7" t="s">
        <v>91</v>
      </c>
      <c r="C7" t="s">
        <v>92</v>
      </c>
      <c r="D7">
        <v>8983352721</v>
      </c>
      <c r="E7" t="s">
        <v>93</v>
      </c>
      <c r="F7" t="s">
        <v>48</v>
      </c>
      <c r="G7" t="s">
        <v>94</v>
      </c>
      <c r="H7" t="s">
        <v>95</v>
      </c>
      <c r="I7" t="s">
        <v>96</v>
      </c>
      <c r="J7" t="s">
        <v>97</v>
      </c>
      <c r="K7" t="s">
        <v>98</v>
      </c>
      <c r="L7">
        <v>9847</v>
      </c>
      <c r="M7">
        <v>39149</v>
      </c>
      <c r="N7">
        <v>46196</v>
      </c>
      <c r="O7">
        <v>55</v>
      </c>
      <c r="P7">
        <f t="shared" ref="P7:P9" si="1">M7*O7%</f>
        <v>21531.95</v>
      </c>
      <c r="Q7" t="s">
        <v>39</v>
      </c>
      <c r="R7" t="s">
        <v>99</v>
      </c>
      <c r="S7" t="s">
        <v>100</v>
      </c>
      <c r="T7" t="s">
        <v>42</v>
      </c>
      <c r="V7" t="s">
        <v>101</v>
      </c>
      <c r="W7" t="s">
        <v>101</v>
      </c>
      <c r="Y7" t="s">
        <v>102</v>
      </c>
      <c r="AA7">
        <v>0</v>
      </c>
      <c r="AB7">
        <v>0</v>
      </c>
      <c r="AC7">
        <v>55</v>
      </c>
      <c r="AD7">
        <v>0</v>
      </c>
      <c r="AF7" t="s">
        <v>45</v>
      </c>
    </row>
    <row r="8" spans="1:32" x14ac:dyDescent="0.25">
      <c r="A8">
        <v>10696</v>
      </c>
      <c r="B8" t="s">
        <v>103</v>
      </c>
      <c r="C8" t="s">
        <v>104</v>
      </c>
      <c r="D8">
        <v>8983352721</v>
      </c>
      <c r="E8" t="s">
        <v>93</v>
      </c>
      <c r="F8" t="s">
        <v>48</v>
      </c>
      <c r="G8" t="s">
        <v>105</v>
      </c>
      <c r="H8" t="s">
        <v>106</v>
      </c>
      <c r="I8" t="s">
        <v>96</v>
      </c>
      <c r="J8" t="s">
        <v>97</v>
      </c>
      <c r="K8" t="s">
        <v>98</v>
      </c>
      <c r="L8">
        <v>9920</v>
      </c>
      <c r="M8">
        <v>42452</v>
      </c>
      <c r="N8">
        <v>50093</v>
      </c>
      <c r="O8">
        <v>55</v>
      </c>
      <c r="P8">
        <f t="shared" si="1"/>
        <v>23348.600000000002</v>
      </c>
      <c r="Q8" t="s">
        <v>39</v>
      </c>
      <c r="R8" t="s">
        <v>99</v>
      </c>
      <c r="S8" t="s">
        <v>107</v>
      </c>
      <c r="T8" t="s">
        <v>42</v>
      </c>
      <c r="V8" t="s">
        <v>108</v>
      </c>
      <c r="W8" t="s">
        <v>108</v>
      </c>
      <c r="Y8" t="s">
        <v>109</v>
      </c>
      <c r="AA8">
        <v>0</v>
      </c>
      <c r="AB8">
        <v>0</v>
      </c>
      <c r="AC8">
        <v>55</v>
      </c>
      <c r="AD8">
        <v>0</v>
      </c>
      <c r="AF8" t="s">
        <v>45</v>
      </c>
    </row>
    <row r="9" spans="1:32" x14ac:dyDescent="0.25">
      <c r="A9">
        <v>10698</v>
      </c>
      <c r="B9" t="s">
        <v>110</v>
      </c>
      <c r="C9" t="s">
        <v>111</v>
      </c>
      <c r="D9">
        <v>9970511558</v>
      </c>
      <c r="E9" t="s">
        <v>32</v>
      </c>
      <c r="F9" t="s">
        <v>48</v>
      </c>
      <c r="G9" t="s">
        <v>112</v>
      </c>
      <c r="H9" t="s">
        <v>113</v>
      </c>
      <c r="I9" t="s">
        <v>114</v>
      </c>
      <c r="J9" t="s">
        <v>115</v>
      </c>
      <c r="K9" t="s">
        <v>98</v>
      </c>
      <c r="L9">
        <v>1008</v>
      </c>
      <c r="M9">
        <v>30310</v>
      </c>
      <c r="N9">
        <v>35766</v>
      </c>
      <c r="O9">
        <v>55</v>
      </c>
      <c r="P9">
        <f t="shared" si="1"/>
        <v>16670.5</v>
      </c>
      <c r="Q9" t="s">
        <v>39</v>
      </c>
      <c r="R9" t="s">
        <v>99</v>
      </c>
      <c r="S9" t="s">
        <v>116</v>
      </c>
      <c r="T9" t="s">
        <v>42</v>
      </c>
      <c r="V9" t="s">
        <v>117</v>
      </c>
      <c r="W9" t="s">
        <v>117</v>
      </c>
      <c r="Y9" t="s">
        <v>118</v>
      </c>
      <c r="AA9">
        <v>0</v>
      </c>
      <c r="AB9">
        <v>0</v>
      </c>
      <c r="AC9">
        <v>55</v>
      </c>
      <c r="AD9">
        <v>0</v>
      </c>
      <c r="AF9" t="s">
        <v>45</v>
      </c>
    </row>
    <row r="10" spans="1:32" x14ac:dyDescent="0.25">
      <c r="A10">
        <v>10704</v>
      </c>
      <c r="B10" t="s">
        <v>119</v>
      </c>
      <c r="C10" t="s">
        <v>120</v>
      </c>
      <c r="D10">
        <v>9834403147</v>
      </c>
      <c r="E10" t="s">
        <v>32</v>
      </c>
      <c r="F10" t="s">
        <v>33</v>
      </c>
      <c r="G10" t="s">
        <v>121</v>
      </c>
      <c r="H10">
        <v>2.0154003012579E+23</v>
      </c>
      <c r="I10" t="s">
        <v>122</v>
      </c>
      <c r="J10" t="s">
        <v>123</v>
      </c>
      <c r="K10" t="s">
        <v>124</v>
      </c>
      <c r="L10">
        <v>0</v>
      </c>
      <c r="M10">
        <v>3416</v>
      </c>
      <c r="N10">
        <v>4031</v>
      </c>
      <c r="O10">
        <v>18</v>
      </c>
      <c r="P10">
        <f>M10*O10%</f>
        <v>614.88</v>
      </c>
      <c r="Q10" t="s">
        <v>39</v>
      </c>
      <c r="R10" t="s">
        <v>125</v>
      </c>
      <c r="S10" t="s">
        <v>126</v>
      </c>
      <c r="T10" t="s">
        <v>127</v>
      </c>
      <c r="V10" t="s">
        <v>128</v>
      </c>
      <c r="W10" t="s">
        <v>128</v>
      </c>
      <c r="Y10" t="s">
        <v>129</v>
      </c>
      <c r="AA10">
        <v>0</v>
      </c>
      <c r="AB10">
        <v>0</v>
      </c>
      <c r="AC10">
        <v>0</v>
      </c>
      <c r="AD10">
        <v>0</v>
      </c>
      <c r="AF10" t="s">
        <v>45</v>
      </c>
    </row>
    <row r="11" spans="1:32" x14ac:dyDescent="0.25">
      <c r="A11">
        <v>10713</v>
      </c>
      <c r="B11" t="s">
        <v>130</v>
      </c>
      <c r="C11" t="s">
        <v>131</v>
      </c>
      <c r="D11">
        <v>7498344482</v>
      </c>
      <c r="E11" t="s">
        <v>32</v>
      </c>
      <c r="F11" t="s">
        <v>48</v>
      </c>
      <c r="G11" t="s">
        <v>132</v>
      </c>
      <c r="H11" t="s">
        <v>133</v>
      </c>
      <c r="I11" t="s">
        <v>62</v>
      </c>
      <c r="J11" t="s">
        <v>63</v>
      </c>
      <c r="K11" t="s">
        <v>64</v>
      </c>
      <c r="L11">
        <v>5169</v>
      </c>
      <c r="M11">
        <v>8909</v>
      </c>
      <c r="N11">
        <v>10650</v>
      </c>
      <c r="O11">
        <v>22</v>
      </c>
      <c r="P11">
        <f>L11*O11%</f>
        <v>1137.18</v>
      </c>
      <c r="Q11" t="s">
        <v>39</v>
      </c>
      <c r="R11" t="s">
        <v>134</v>
      </c>
      <c r="S11" t="s">
        <v>135</v>
      </c>
      <c r="T11" t="s">
        <v>67</v>
      </c>
      <c r="V11" t="s">
        <v>136</v>
      </c>
      <c r="W11" t="s">
        <v>137</v>
      </c>
      <c r="Y11" t="s">
        <v>138</v>
      </c>
      <c r="AA11">
        <v>0</v>
      </c>
      <c r="AB11">
        <v>0</v>
      </c>
      <c r="AC11">
        <v>0</v>
      </c>
      <c r="AD11">
        <v>0</v>
      </c>
      <c r="AF11" t="s">
        <v>45</v>
      </c>
    </row>
    <row r="12" spans="1:32" x14ac:dyDescent="0.25">
      <c r="B12" t="s">
        <v>141</v>
      </c>
      <c r="G12" t="s">
        <v>143</v>
      </c>
      <c r="H12" t="s">
        <v>142</v>
      </c>
      <c r="K12" t="s">
        <v>144</v>
      </c>
      <c r="L12">
        <v>2045</v>
      </c>
      <c r="M12">
        <v>5971</v>
      </c>
      <c r="N12">
        <v>7046</v>
      </c>
      <c r="O12">
        <v>25</v>
      </c>
      <c r="P12">
        <f t="shared" ref="P12:P14" si="2">M12*O12%</f>
        <v>1492.75</v>
      </c>
      <c r="Q12" t="s">
        <v>39</v>
      </c>
      <c r="R12" t="s">
        <v>145</v>
      </c>
      <c r="S12" t="s">
        <v>146</v>
      </c>
      <c r="V12" t="s">
        <v>136</v>
      </c>
    </row>
    <row r="13" spans="1:32" x14ac:dyDescent="0.25">
      <c r="B13" t="s">
        <v>147</v>
      </c>
      <c r="G13" t="s">
        <v>149</v>
      </c>
      <c r="H13" t="s">
        <v>148</v>
      </c>
      <c r="K13" t="s">
        <v>150</v>
      </c>
      <c r="L13">
        <v>631</v>
      </c>
      <c r="M13" s="1">
        <v>8263</v>
      </c>
      <c r="N13" s="1">
        <v>9750</v>
      </c>
      <c r="O13">
        <v>40</v>
      </c>
      <c r="P13">
        <f t="shared" si="2"/>
        <v>3305.2000000000003</v>
      </c>
      <c r="Q13" t="s">
        <v>39</v>
      </c>
      <c r="R13" t="s">
        <v>151</v>
      </c>
      <c r="S13" t="s">
        <v>152</v>
      </c>
      <c r="V13" t="s">
        <v>136</v>
      </c>
    </row>
    <row r="14" spans="1:32" x14ac:dyDescent="0.25">
      <c r="B14" t="s">
        <v>153</v>
      </c>
      <c r="G14" t="s">
        <v>154</v>
      </c>
      <c r="H14" t="s">
        <v>155</v>
      </c>
      <c r="K14" t="s">
        <v>38</v>
      </c>
      <c r="M14" s="1">
        <v>16424</v>
      </c>
      <c r="N14" s="1">
        <v>17294</v>
      </c>
      <c r="O14">
        <v>46</v>
      </c>
      <c r="P14">
        <f t="shared" si="2"/>
        <v>7555.04</v>
      </c>
      <c r="Q14" t="s">
        <v>39</v>
      </c>
      <c r="R14" t="s">
        <v>156</v>
      </c>
      <c r="S14" t="s">
        <v>157</v>
      </c>
      <c r="V14" t="s">
        <v>136</v>
      </c>
    </row>
    <row r="15" spans="1:32" x14ac:dyDescent="0.25">
      <c r="O15" s="2" t="s">
        <v>158</v>
      </c>
      <c r="P15" s="2">
        <f>SUM(P2:P14)</f>
        <v>123884.65</v>
      </c>
    </row>
    <row r="16" spans="1:32" x14ac:dyDescent="0.25">
      <c r="O16" s="2" t="s">
        <v>159</v>
      </c>
      <c r="P16" s="3">
        <v>0.18</v>
      </c>
    </row>
    <row r="17" spans="15:16" x14ac:dyDescent="0.25">
      <c r="O17" s="2"/>
      <c r="P17" s="2">
        <f>P15*P16</f>
        <v>22299.236999999997</v>
      </c>
    </row>
    <row r="18" spans="15:16" x14ac:dyDescent="0.25">
      <c r="O18" s="2" t="s">
        <v>160</v>
      </c>
      <c r="P18" s="3">
        <v>0.02</v>
      </c>
    </row>
    <row r="19" spans="15:16" x14ac:dyDescent="0.25">
      <c r="O19" s="2" t="s">
        <v>161</v>
      </c>
      <c r="P19" s="2">
        <f>P15*P18</f>
        <v>2477.6929999999998</v>
      </c>
    </row>
    <row r="20" spans="15:16" x14ac:dyDescent="0.25">
      <c r="O20" s="2" t="s">
        <v>162</v>
      </c>
      <c r="P20" s="2">
        <f>P15-P19</f>
        <v>121406.95699999999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2026-02-24T09:13:38Z</dcterms:created>
  <dcterms:modified xsi:type="dcterms:W3CDTF">2026-02-24T13:45:20Z</dcterms:modified>
</cp:coreProperties>
</file>