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8253362F-E673-41C4-A0AA-E5996BD4AEAF}" xr6:coauthVersionLast="47" xr6:coauthVersionMax="47" xr10:uidLastSave="{00000000-0000-0000-0000-000000000000}"/>
  <bookViews>
    <workbookView xWindow="-108" yWindow="-108" windowWidth="23256" windowHeight="12456" xr2:uid="{605CB4E7-0445-42BB-9A17-7D6607EECB97}"/>
  </bookViews>
  <sheets>
    <sheet name="Sheet1" sheetId="1" r:id="rId1"/>
  </sheets>
  <definedNames>
    <definedName name="_xlnm._FilterDatabase" localSheetId="0" hidden="1">Sheet1!$A$1:$AD$52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5" i="1"/>
  <c r="O4" i="1"/>
  <c r="O3" i="1"/>
  <c r="O2" i="1"/>
  <c r="O54" i="1" l="1"/>
  <c r="O55" i="1" l="1"/>
  <c r="O56" i="1" s="1"/>
</calcChain>
</file>

<file path=xl/sharedStrings.xml><?xml version="1.0" encoding="utf-8"?>
<sst xmlns="http://schemas.openxmlformats.org/spreadsheetml/2006/main" count="762" uniqueCount="235">
  <si>
    <t>id</t>
  </si>
  <si>
    <t>name</t>
  </si>
  <si>
    <t>address</t>
  </si>
  <si>
    <t>phone</t>
  </si>
  <si>
    <t>email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</si>
  <si>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</si>
  <si>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</si>
  <si>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</si>
  <si>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</si>
  <si>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</si>
  <si>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</si>
  <si>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</si>
  <si>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</si>
  <si>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rate</t>
  </si>
  <si>
    <t>amt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</si>
  <si>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</si>
  <si>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</si>
  <si>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</si>
  <si>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</si>
  <si>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</si>
  <si>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</si>
  <si>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</si>
  <si>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</si>
  <si>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</si>
  <si>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</si>
  <si>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Yogesh Laxman Kapare</t>
  </si>
  <si>
    <t>S/O: Laxman Kapare, at post pern, pune nagar road, perne PUNE,MAHARASHTRA412216</t>
  </si>
  <si>
    <t>SPARKPOLICY@GMAIL.COM</t>
  </si>
  <si>
    <t>NEW</t>
  </si>
  <si>
    <t>AVO/2315/20048258</t>
  </si>
  <si>
    <t>2026-02-02T18:30:00.000Z</t>
  </si>
  <si>
    <t>2027-02-01T18:30:00.000Z</t>
  </si>
  <si>
    <t>Universal Sompo General Insurance Company Limited</t>
  </si>
  <si>
    <t>ASHISH SURENDRA AGARWAL</t>
  </si>
  <si>
    <t>FORCE  MOTORS</t>
  </si>
  <si>
    <t>TRAVELLER T1  BS VI</t>
  </si>
  <si>
    <t>GCV</t>
  </si>
  <si>
    <t>2026-02-03T06:23:00.000Z</t>
  </si>
  <si>
    <t>1770099780385-Kapre PolicyPDF.pdf</t>
  </si>
  <si>
    <t xml:space="preserve">  AVO/2315/20048260</t>
  </si>
  <si>
    <t>2026-02-03T06:25:40.000Z</t>
  </si>
  <si>
    <t>1770099940662-Kapre 2 PolicyPDF.pdf</t>
  </si>
  <si>
    <t>S/O: Laxman Kapare, at post pern, pune nagar road, perne PUNE MAHARSHTRA  PUNE,MAHARASHTRA412216</t>
  </si>
  <si>
    <t xml:space="preserve"> AVO/2315/20048264</t>
  </si>
  <si>
    <t>2026-02-03T06:27:53.000Z</t>
  </si>
  <si>
    <t>2026-02-03T06:48:01.000Z</t>
  </si>
  <si>
    <t>1770100073975-Kapre 3 PolicyPDF.pdf</t>
  </si>
  <si>
    <t>S/O: Laxman Kapare, at post pern, pune nagar road, perne PUNE  PUNE,MAHARASHTRA412216</t>
  </si>
  <si>
    <t xml:space="preserve"> AVO/2315/20048299</t>
  </si>
  <si>
    <t xml:space="preserve">FORCE  MOTORS </t>
  </si>
  <si>
    <t>2026-02-03T06:51:02.000Z</t>
  </si>
  <si>
    <t>1770101463021-Kapre 4 PolicyPDF.pdf</t>
  </si>
  <si>
    <t>MS IMPACT GURU FOUNDATION</t>
  </si>
  <si>
    <t>VAMAN TECNHO CENTER GROUND FLOOR A WING MAKWANA ROAD MUMBAI MAHARASHTRA 400059</t>
  </si>
  <si>
    <t>16200031250P117107203</t>
  </si>
  <si>
    <t>United India Insurance Company Limited</t>
  </si>
  <si>
    <t>FORCE MOTORS LTD</t>
  </si>
  <si>
    <t>AMBULANCE T1</t>
  </si>
  <si>
    <t>MISD</t>
  </si>
  <si>
    <t>2026-02-03T08:41:23.000Z</t>
  </si>
  <si>
    <t>2026-02-03T08:54:24.000Z</t>
  </si>
  <si>
    <t>1770108082551-MS IMPACT GURU FOUNDATION.pdf</t>
  </si>
  <si>
    <t>Directorate Of Forensic Science Laboratories</t>
  </si>
  <si>
    <t>A/P REGIONAL SUB FORENSIC LABORATORY GANESHKHIND, OPPOSITE RAJ BHAVAN PUNE 411007 MOB NO-9503059959., PUNE-MAHARASHTRA, 411007</t>
  </si>
  <si>
    <t>sparkpolicy@gmail.com</t>
  </si>
  <si>
    <t>new</t>
  </si>
  <si>
    <t>2026-02-04T18:30:00.000Z</t>
  </si>
  <si>
    <t>2029-02-03T18:30:00.000Z</t>
  </si>
  <si>
    <t>TATA AIG</t>
  </si>
  <si>
    <t>FORCE MOTORS</t>
  </si>
  <si>
    <t>TRAVELLER / T1 DIESEL</t>
  </si>
  <si>
    <t>PRIVATE CAR</t>
  </si>
  <si>
    <t>2026-02-06T06:17:21.000Z</t>
  </si>
  <si>
    <t>1770358641449-MC1E4BMA3TP010361.pdf</t>
  </si>
  <si>
    <t>sparkpolicy@gmali.com</t>
  </si>
  <si>
    <t xml:space="preserve">new </t>
  </si>
  <si>
    <t>2026-02-06T06:29:54.000Z</t>
  </si>
  <si>
    <t>1770359394327-MC1E4BJAXTP010247.pdf</t>
  </si>
  <si>
    <t>2026-02-06T06:36:40.000Z</t>
  </si>
  <si>
    <t>1770359801021-MC1E4BMA1TP010374.pdf</t>
  </si>
  <si>
    <t xml:space="preserve">FORCE MOTORS </t>
  </si>
  <si>
    <t>2026-02-06T06:45:14.000Z</t>
  </si>
  <si>
    <t>1770360314963-MC1E4BMA0TP010365.pdf</t>
  </si>
  <si>
    <t>2026-02-06T06:52:19.000Z</t>
  </si>
  <si>
    <t>1770360739075-MC1E4BMA4TP010367.pdf</t>
  </si>
  <si>
    <t>2026-02-06T06:57:18.000Z</t>
  </si>
  <si>
    <t>1770361038541-MC1E4BMA5TP010376.pdf</t>
  </si>
  <si>
    <t>2026-02-06T07:02:40.000Z</t>
  </si>
  <si>
    <t>1770361360566-MC1E4BJA4TP010275.pdf</t>
  </si>
  <si>
    <t>2026-02-06T07:08:28.000Z</t>
  </si>
  <si>
    <t>1770361708974-MC1E4BMA9TP010364.pdf</t>
  </si>
  <si>
    <t>2026-02-06T07:19:54.000Z</t>
  </si>
  <si>
    <t>1770362394855-MC1E4BMA6TP010371.pdf</t>
  </si>
  <si>
    <t>2026-02-06T07:25:05.000Z</t>
  </si>
  <si>
    <t>1770362705920-MC1E4BMA7TP010332.pdf</t>
  </si>
  <si>
    <t>2026-02-06T07:30:17.000Z</t>
  </si>
  <si>
    <t>1770363017405-MC1E4BMAXTP010356.pdf</t>
  </si>
  <si>
    <t>A/P REGIONAL SUB FORENSIC LABORATORY GANESHKHIND, OPPOSITE RAJ BHAVAN PUNE 411007 MOB NO-9503059959, PUNE-MAHARASHTRA, 411007</t>
  </si>
  <si>
    <t>2026-02-06T07:35:54.000Z</t>
  </si>
  <si>
    <t>1770363354741-MC1E4BMA9TP010381.pdf</t>
  </si>
  <si>
    <t>SAGAR DILIP GAIKWAD</t>
  </si>
  <si>
    <t>SAGAR DILIP GAIKWAD SR NO ZAMBARE WASTI NEAR DATTA MANDIR SAI NAGAR UPPAR KONDHWA, 9130087053 MOB NO 9130087053 MOB NO PUNE MAHARASHTRA 411046</t>
  </si>
  <si>
    <t>3004/427822912/00/000</t>
  </si>
  <si>
    <t>2027-02-03T18:30:00.000Z</t>
  </si>
  <si>
    <t>ICICI LOMBARD General Insurance Company Limited</t>
  </si>
  <si>
    <t>TRAVELLER MONOBUS</t>
  </si>
  <si>
    <t>PCV</t>
  </si>
  <si>
    <t>2026-02-09T06:33:23.000Z</t>
  </si>
  <si>
    <t>STAFF TRANSPORT</t>
  </si>
  <si>
    <t>1770618803146-Sagar Dilip Gaikwad.pdf</t>
  </si>
  <si>
    <t>KESHAV PRABHAKAR DEVKAR</t>
  </si>
  <si>
    <t>GAT NO 1415 BHAVESHWAR SOCIETY MOREWASTI CHIKHALI PIMPARI CHINCHWAD PUNE 412114 PUNE MAHARASHTRA 412114</t>
  </si>
  <si>
    <t>3004/427822594/00/000</t>
  </si>
  <si>
    <t>TRAVELLER 4020 AC BUS</t>
  </si>
  <si>
    <t>2026-02-09T06:48:15.000Z</t>
  </si>
  <si>
    <t>STAFF BAS</t>
  </si>
  <si>
    <t>1770619695630-Keshav Prabhakar Devkar.pdf</t>
  </si>
  <si>
    <t>A/P REGIONAL SUB FORENSIC LABORATORY GANESH KHIND, OPPOSITE RAJ BHAVAN PUNE 411007 MOB N O-9503059959., PUNE-MAHARASHTRA, 411007</t>
  </si>
  <si>
    <t>New</t>
  </si>
  <si>
    <t>2026-02-06T18:30:00.000Z</t>
  </si>
  <si>
    <t>2029-02-05T18:30:00.000Z</t>
  </si>
  <si>
    <t>TRAV ELLER / T1 DIESEL</t>
  </si>
  <si>
    <t>2026-02-07T09:16:15.000Z</t>
  </si>
  <si>
    <t>2026-02-09T08:08:45.000Z</t>
  </si>
  <si>
    <t>1770455842055-MC1E4BMA7TP010377 POLICY.pdf</t>
  </si>
  <si>
    <t>2029-01-31T18:30:00.000Z</t>
  </si>
  <si>
    <t>sparkpolicy@gamil.com</t>
  </si>
  <si>
    <t>2026-02-07T09:24:50.000Z</t>
  </si>
  <si>
    <t>2026-02-09T05:18:35.000Z</t>
  </si>
  <si>
    <t>1770456290777-MC1E4BMA4TP010384 POLICY.pdf</t>
  </si>
  <si>
    <t>2026-02-07T09:30:11.000Z</t>
  </si>
  <si>
    <t>2026-02-09T05:19:08.000Z</t>
  </si>
  <si>
    <t>1770456611248-MC1E4BMA0TP010379 POLICY.pdf</t>
  </si>
  <si>
    <t>2026-02-07T09:36:01.000Z</t>
  </si>
  <si>
    <t>2026-02-09T05:19:39.000Z</t>
  </si>
  <si>
    <t>1770456961043-MC1E4BMA5TP010362 POLICY.pdf</t>
  </si>
  <si>
    <t>2026-02-07T09:43:21.000Z</t>
  </si>
  <si>
    <t>2026-02-09T05:20:03.000Z</t>
  </si>
  <si>
    <t>1770457401917-MC1E4BLA3TP010328 POLICY.pdf</t>
  </si>
  <si>
    <t xml:space="preserve">New </t>
  </si>
  <si>
    <t>2026-02-07T09:49:13.000Z</t>
  </si>
  <si>
    <t>1770457753468-MC1E4BMA3TP010375 POLICY.pdf</t>
  </si>
  <si>
    <t>2026-02-07T09:58:01.000Z</t>
  </si>
  <si>
    <t>1770458281633-MC1E4BMA2TP010383 POLICY.pdf</t>
  </si>
  <si>
    <t>2026-02-07T10:09:27.000Z</t>
  </si>
  <si>
    <t>1770458967826-MC1E4BMA8TP010369 POLICY.pdf</t>
  </si>
  <si>
    <t>2026-02-07T10:13:54.000Z</t>
  </si>
  <si>
    <t>1770459234251-MC1E4BMA1TP010357 POLICY.pdf</t>
  </si>
  <si>
    <t>sparkpolicy@gmamil.com</t>
  </si>
  <si>
    <t>2026-02-07T13:09:27.000Z</t>
  </si>
  <si>
    <t>1770469767080-MC1E4BMA0TP010382 POLICY.pdf</t>
  </si>
  <si>
    <t xml:space="preserve">NEW </t>
  </si>
  <si>
    <t>2026-02-07T13:13:48.000Z</t>
  </si>
  <si>
    <t>1770470028724-MC1E4BLA5TP010315 POLICY.pdf</t>
  </si>
  <si>
    <t>2026-02-07T13:18:43.000Z</t>
  </si>
  <si>
    <t>1770470323015-MC1E4BLA3TP010314 POLICY.pdf</t>
  </si>
  <si>
    <t>A/P REGIONAL SUB FORENSIC LABORATORY GANESH KHIND, OPPOSITE RAJ BHAVAN PUNE 411007 MOB N O-9503059959, PUNE-MAHARASHTRA, 411007</t>
  </si>
  <si>
    <t>2026-02-07T13:24:12.000Z</t>
  </si>
  <si>
    <t>1770470652166-MC1E4BMA1TP010388 POLICY.pdf</t>
  </si>
  <si>
    <t>2026-02-07T13:29:14.000Z</t>
  </si>
  <si>
    <t>1770470954115-MC1E4BAA8TP010411 POLICY.pdf</t>
  </si>
  <si>
    <t>2026-02-09T05:26:13.000Z</t>
  </si>
  <si>
    <t>1770614773116-MC1E4BAA2TP010422 POLICY.pdf</t>
  </si>
  <si>
    <t>2026-02-09T05:33:12.000Z</t>
  </si>
  <si>
    <t>1770615192119-MC1E4BLA1TP010327 POLICY.pdf</t>
  </si>
  <si>
    <t>2026-02-08T18:30:00.000Z</t>
  </si>
  <si>
    <t>2029-02-07T18:30:00.000Z</t>
  </si>
  <si>
    <t>2026-02-09T07:23:27.000Z</t>
  </si>
  <si>
    <t>2026-02-09T07:30:53.000Z</t>
  </si>
  <si>
    <t>1770621807200-MC1E4BMAXTP010387.pdf</t>
  </si>
  <si>
    <t>2029-02-02T18:30:00.000Z</t>
  </si>
  <si>
    <t>2026-02-09T07:30:22.000Z</t>
  </si>
  <si>
    <t>1770622222877-MC1E4BLAXTP010326.pdf</t>
  </si>
  <si>
    <t>2026-02-09T07:36:01.000Z</t>
  </si>
  <si>
    <t>1770622561312-MC1E4BAA8TP010439.pdf</t>
  </si>
  <si>
    <t>2026-02-09T07:42:03.000Z</t>
  </si>
  <si>
    <t>1770622923537-MC1E4BLA2TP010319.pdf</t>
  </si>
  <si>
    <t>2026-02-09T07:48:59.000Z</t>
  </si>
  <si>
    <t>1770623339934-MC1E4BMA6TP010385.pdf</t>
  </si>
  <si>
    <t>A/P REGIONAL SUB FORENSIC LABORATORY GANESH KHIND, OPPOSITE RAJ BHAVAN PUNE 411007 950305 9959 MOB NO, PUNE-MAHARASHTRA, 411007</t>
  </si>
  <si>
    <t>950305 9959</t>
  </si>
  <si>
    <t>2026-02-09T09:53:03.000Z</t>
  </si>
  <si>
    <t>1770630783380-MC1E4BAA9TP010420 policy.pdf</t>
  </si>
  <si>
    <t>2026-02-09T09:59:52.000Z</t>
  </si>
  <si>
    <t>1770631192036-MC1E4BAA3TP010431 policy.pdf</t>
  </si>
  <si>
    <t>2026-02-09T10:05:33.000Z</t>
  </si>
  <si>
    <t>1770631533759-MC1E4BMA8TP010372 policy.pdf</t>
  </si>
  <si>
    <t>2026-02-09T10:09:47.000Z</t>
  </si>
  <si>
    <t>1770631787237-MC1E4BAA9TP010417 POLICY.pdf</t>
  </si>
  <si>
    <t>SANTOSH DNYANESHWAR JADHAV</t>
  </si>
  <si>
    <t>PIMPAL WADI ROAD, VIDNAN ASHRAM JAWAL, PABAL, SHIRUR, PUNE-412403 MOB NO. 9130042685 PABAL, SHIRUR, PUNE-412403 MOB NO. 9130042685 PUNE MAHARASHTRA 412403 Mobile No: 91******85</t>
  </si>
  <si>
    <t>SPARKPOLICY@GMAI.COM</t>
  </si>
  <si>
    <t>3004/428512539/00/000</t>
  </si>
  <si>
    <t>2026-02-10T18:30:00.000Z</t>
  </si>
  <si>
    <t>2027-02-09T18:30:00.000Z</t>
  </si>
  <si>
    <t>2026-02-12T11:02:45.000Z</t>
  </si>
  <si>
    <t>STAFF BUS</t>
  </si>
  <si>
    <t>1770894165151-SANTOSH JADHAV POLICY.pdf</t>
  </si>
  <si>
    <t>A/P Regional Sub Forensic Laboratory Ganeshkhind, Opposite Raj Bhavan Pune 411007 9503059959 Mob No, PUNE-MAHARASHTRA, 411007</t>
  </si>
  <si>
    <t>SPARKPOLICY@GMALI.COM</t>
  </si>
  <si>
    <t>2026-02-12T18:30:00.000Z</t>
  </si>
  <si>
    <t>2029-02-11T18:30:00.000Z</t>
  </si>
  <si>
    <t>2026-02-13T12:09:58.000Z</t>
  </si>
  <si>
    <t>1770984598282-MC1E4BAA0TP010435 policy.pdf</t>
  </si>
  <si>
    <t>2026-02-13T12:14:07.000Z</t>
  </si>
  <si>
    <t>1770984847958-MC1E4BMAXTP010373 policy.pdf</t>
  </si>
  <si>
    <t>Mr Sadruddin Bashar Khan</t>
  </si>
  <si>
    <t>S/O Bashar Lal Khan Ploy No 93 Prasik Hill, Sector 26 Cbd Belapur Navi Mumbai Thane, 400614 988167119 9 Mob No, NAVI MUMBAI-MAHARASHTRA, 400614</t>
  </si>
  <si>
    <t>6205898992 00 00</t>
  </si>
  <si>
    <t>2027-02-11T18:30:00.000Z</t>
  </si>
  <si>
    <t>FORCE MOTORS / URB ANiA 4400 / STANDARD</t>
  </si>
  <si>
    <t>2026-02-17T13:37:53.000Z</t>
  </si>
  <si>
    <t>1771335473512-Sadruddin Bashar Khan POLICY.pdf</t>
  </si>
  <si>
    <t>DEEPAK MUKUTRAO WANKHEDE</t>
  </si>
  <si>
    <t>GAT NO 1360, KAWADE WASTI, WAGHOLI KHANDVE NAGAR, VAGHOLI, PUNE- 412207 MOB NO-91300 42685. PUNE MAHARASHTRA 412207</t>
  </si>
  <si>
    <t>91300 42685</t>
  </si>
  <si>
    <t>3004/428853595/00/000</t>
  </si>
  <si>
    <t>2026-02-13T18:30:00.000Z</t>
  </si>
  <si>
    <t>2027-02-12T18:30:00.000Z</t>
  </si>
  <si>
    <t>2026-02-14T05:29:22.000Z</t>
  </si>
  <si>
    <t>1771046962857-Deepak Mukutrao Wankhede.pdf</t>
  </si>
  <si>
    <t>JAYASHRI SOMNATH KUTAL</t>
  </si>
  <si>
    <t>PUNE SOLAPUR HIGHWAY, GAVTHAN INDAPUR BHADALWADI, BHIGWAN RS,PUNE- 413105 MOB NO-9021463318. PUNE MAHARASHTRA 413105</t>
  </si>
  <si>
    <t>3004/428853767/00/000</t>
  </si>
  <si>
    <t>2026-02-14T05:33:44.000Z</t>
  </si>
  <si>
    <t>1771047224216-Jayashri Somnath Kutal.pdf</t>
  </si>
  <si>
    <t>AMOL MAHADEV GARAD</t>
  </si>
  <si>
    <t>GURUDATTA PARK VITTHAL RUKHMINI MANDIIR MANJARI BK PUNE 412307 MOB NO-97655 61735. PUNE MAHARASHTRA 412307</t>
  </si>
  <si>
    <t>3004/428854710/00/000</t>
  </si>
  <si>
    <t>TRAVELLER 4020</t>
  </si>
  <si>
    <t>2026-02-14T05:37:57.000Z</t>
  </si>
  <si>
    <t>1771047477520-Amol Mahadev Garad.pdf</t>
  </si>
  <si>
    <t>TOTAL</t>
  </si>
  <si>
    <t>TDS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</si>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</sst>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9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4FF7-7AB3-4C77-9454-E655947F19B0}">
  <dimension ref="A1:AD56"/>
  <sheetViews>
    <sheetView tabSelected="1" topLeftCell="A37" workbookViewId="0">
      <selection activeCell="I57" sqref="I57"/>
    </sheetView>
  </sheetViews>
  <sheetFormatPr defaultRowHeight="14.4" x14ac:dyDescent="0.3"/>
  <sheetData>
    <row r="1" spans="1:3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/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</row>
    <row r="2" spans="1:30" x14ac:dyDescent="0.3">
      <c r="A2" s="1">
        <v>10333</v>
      </c>
      <c r="B2" s="1" t="s">
        <v>25</v>
      </c>
      <c r="C2" s="1" t="s">
        <v>26</v>
      </c>
      <c r="D2" s="1">
        <v>9503059959</v>
      </c>
      <c r="E2" s="1" t="s">
        <v>27</v>
      </c>
      <c r="F2" s="1" t="s">
        <v>28</v>
      </c>
      <c r="G2" s="2" t="s">
        <v>29</v>
      </c>
      <c r="H2" s="1" t="s">
        <v>30</v>
      </c>
      <c r="I2" s="1" t="s">
        <v>31</v>
      </c>
      <c r="J2" s="1" t="s">
        <v>32</v>
      </c>
      <c r="K2" s="1">
        <v>15532</v>
      </c>
      <c r="L2" s="1">
        <v>31856</v>
      </c>
      <c r="M2" s="1">
        <v>35504</v>
      </c>
      <c r="N2" s="1">
        <v>20</v>
      </c>
      <c r="O2" s="3">
        <f>L2*N2/100</f>
        <v>6371.2</v>
      </c>
      <c r="P2" s="3"/>
      <c r="Q2" s="1" t="s">
        <v>33</v>
      </c>
      <c r="R2" s="1" t="s">
        <v>34</v>
      </c>
      <c r="S2" s="1" t="s">
        <v>35</v>
      </c>
      <c r="T2" s="1" t="s">
        <v>36</v>
      </c>
      <c r="U2" s="1"/>
      <c r="V2" s="1" t="s">
        <v>37</v>
      </c>
      <c r="W2" s="1" t="s">
        <v>37</v>
      </c>
      <c r="X2" s="1"/>
      <c r="Y2" s="1" t="s">
        <v>38</v>
      </c>
      <c r="Z2" s="1"/>
      <c r="AA2" s="1"/>
      <c r="AB2" s="1"/>
      <c r="AC2" s="1"/>
      <c r="AD2" s="1"/>
    </row>
    <row r="3" spans="1:30" x14ac:dyDescent="0.3">
      <c r="A3" s="1">
        <v>10334</v>
      </c>
      <c r="B3" s="1" t="s">
        <v>25</v>
      </c>
      <c r="C3" s="1" t="s">
        <v>26</v>
      </c>
      <c r="D3" s="1">
        <v>9503059959</v>
      </c>
      <c r="E3" s="1" t="s">
        <v>27</v>
      </c>
      <c r="F3" s="1" t="s">
        <v>28</v>
      </c>
      <c r="G3" s="2" t="s">
        <v>39</v>
      </c>
      <c r="H3" s="1" t="s">
        <v>30</v>
      </c>
      <c r="I3" s="1" t="s">
        <v>31</v>
      </c>
      <c r="J3" s="1" t="s">
        <v>32</v>
      </c>
      <c r="K3" s="1">
        <v>15532</v>
      </c>
      <c r="L3" s="1">
        <v>31856</v>
      </c>
      <c r="M3" s="1">
        <v>31856</v>
      </c>
      <c r="N3" s="1">
        <v>20</v>
      </c>
      <c r="O3" s="3">
        <f>L3*N3/100</f>
        <v>6371.2</v>
      </c>
      <c r="P3" s="3"/>
      <c r="Q3" s="1" t="s">
        <v>33</v>
      </c>
      <c r="R3" s="1" t="s">
        <v>34</v>
      </c>
      <c r="S3" s="1" t="s">
        <v>35</v>
      </c>
      <c r="T3" s="1" t="s">
        <v>36</v>
      </c>
      <c r="U3" s="1"/>
      <c r="V3" s="1" t="s">
        <v>40</v>
      </c>
      <c r="W3" s="1" t="s">
        <v>40</v>
      </c>
      <c r="X3" s="1"/>
      <c r="Y3" s="1" t="s">
        <v>41</v>
      </c>
      <c r="Z3" s="1"/>
      <c r="AA3" s="1"/>
      <c r="AB3" s="1"/>
      <c r="AC3" s="1"/>
      <c r="AD3" s="1"/>
    </row>
    <row r="4" spans="1:30" x14ac:dyDescent="0.3">
      <c r="A4" s="1">
        <v>10335</v>
      </c>
      <c r="B4" s="1" t="s">
        <v>25</v>
      </c>
      <c r="C4" s="1" t="s">
        <v>42</v>
      </c>
      <c r="D4" s="1">
        <v>9503059959</v>
      </c>
      <c r="E4" s="1" t="s">
        <v>27</v>
      </c>
      <c r="F4" s="1" t="s">
        <v>28</v>
      </c>
      <c r="G4" s="2" t="s">
        <v>43</v>
      </c>
      <c r="H4" s="1" t="s">
        <v>30</v>
      </c>
      <c r="I4" s="1" t="s">
        <v>31</v>
      </c>
      <c r="J4" s="1" t="s">
        <v>32</v>
      </c>
      <c r="K4" s="1">
        <v>15532</v>
      </c>
      <c r="L4" s="1">
        <v>31856</v>
      </c>
      <c r="M4" s="1">
        <v>35504</v>
      </c>
      <c r="N4" s="1">
        <v>20</v>
      </c>
      <c r="O4" s="3">
        <f>L4*N4/100</f>
        <v>6371.2</v>
      </c>
      <c r="P4" s="3"/>
      <c r="Q4" s="1" t="s">
        <v>33</v>
      </c>
      <c r="R4" s="1" t="s">
        <v>34</v>
      </c>
      <c r="S4" s="1" t="s">
        <v>35</v>
      </c>
      <c r="T4" s="1" t="s">
        <v>36</v>
      </c>
      <c r="U4" s="1"/>
      <c r="V4" s="1" t="s">
        <v>44</v>
      </c>
      <c r="W4" s="1" t="s">
        <v>45</v>
      </c>
      <c r="X4" s="1"/>
      <c r="Y4" s="1" t="s">
        <v>46</v>
      </c>
      <c r="Z4" s="1"/>
      <c r="AA4" s="1"/>
      <c r="AB4" s="1"/>
      <c r="AC4" s="1"/>
      <c r="AD4" s="1"/>
    </row>
    <row r="5" spans="1:30" x14ac:dyDescent="0.3">
      <c r="A5" s="1">
        <v>10337</v>
      </c>
      <c r="B5" s="1" t="s">
        <v>25</v>
      </c>
      <c r="C5" s="1" t="s">
        <v>47</v>
      </c>
      <c r="D5" s="1">
        <v>9503059959</v>
      </c>
      <c r="E5" s="1" t="s">
        <v>27</v>
      </c>
      <c r="F5" s="1" t="s">
        <v>28</v>
      </c>
      <c r="G5" s="2" t="s">
        <v>48</v>
      </c>
      <c r="H5" s="1" t="s">
        <v>30</v>
      </c>
      <c r="I5" s="1" t="s">
        <v>31</v>
      </c>
      <c r="J5" s="1" t="s">
        <v>32</v>
      </c>
      <c r="K5" s="1">
        <v>15532</v>
      </c>
      <c r="L5" s="1">
        <v>31856</v>
      </c>
      <c r="M5" s="1">
        <v>35504</v>
      </c>
      <c r="N5" s="1">
        <v>20</v>
      </c>
      <c r="O5" s="3">
        <f>L5*N5/100</f>
        <v>6371.2</v>
      </c>
      <c r="P5" s="3"/>
      <c r="Q5" s="1" t="s">
        <v>33</v>
      </c>
      <c r="R5" s="1" t="s">
        <v>49</v>
      </c>
      <c r="S5" s="1" t="s">
        <v>35</v>
      </c>
      <c r="T5" s="1" t="s">
        <v>36</v>
      </c>
      <c r="U5" s="1"/>
      <c r="V5" s="1" t="s">
        <v>50</v>
      </c>
      <c r="W5" s="1" t="s">
        <v>50</v>
      </c>
      <c r="X5" s="1"/>
      <c r="Y5" s="1" t="s">
        <v>51</v>
      </c>
      <c r="Z5" s="1"/>
      <c r="AA5" s="1"/>
      <c r="AB5" s="1"/>
      <c r="AC5" s="1"/>
      <c r="AD5" s="1"/>
    </row>
    <row r="6" spans="1:30" x14ac:dyDescent="0.3">
      <c r="A6" s="1">
        <v>10339</v>
      </c>
      <c r="B6" s="1" t="s">
        <v>52</v>
      </c>
      <c r="C6" s="1" t="s">
        <v>53</v>
      </c>
      <c r="D6" s="1">
        <v>7410021674</v>
      </c>
      <c r="E6" s="1" t="s">
        <v>27</v>
      </c>
      <c r="F6" s="1" t="s">
        <v>28</v>
      </c>
      <c r="G6" s="2" t="s">
        <v>54</v>
      </c>
      <c r="H6" s="1" t="s">
        <v>30</v>
      </c>
      <c r="I6" s="1" t="s">
        <v>31</v>
      </c>
      <c r="J6" s="1" t="s">
        <v>55</v>
      </c>
      <c r="K6" s="1">
        <v>23111</v>
      </c>
      <c r="L6" s="1">
        <v>30428</v>
      </c>
      <c r="M6" s="1">
        <v>35906</v>
      </c>
      <c r="N6" s="1">
        <v>10</v>
      </c>
      <c r="O6" s="3">
        <f>K6*N6/100</f>
        <v>2311.1</v>
      </c>
      <c r="P6" s="3"/>
      <c r="Q6" s="1" t="s">
        <v>33</v>
      </c>
      <c r="R6" s="1" t="s">
        <v>56</v>
      </c>
      <c r="S6" s="1" t="s">
        <v>57</v>
      </c>
      <c r="T6" s="1" t="s">
        <v>58</v>
      </c>
      <c r="U6" s="1"/>
      <c r="V6" s="1" t="s">
        <v>59</v>
      </c>
      <c r="W6" s="1" t="s">
        <v>60</v>
      </c>
      <c r="X6" s="1"/>
      <c r="Y6" s="1" t="s">
        <v>61</v>
      </c>
      <c r="Z6" s="1"/>
      <c r="AA6" s="1"/>
      <c r="AB6" s="1"/>
      <c r="AC6" s="1"/>
      <c r="AD6" s="1"/>
    </row>
    <row r="7" spans="1:30" x14ac:dyDescent="0.3">
      <c r="A7" s="1">
        <v>10397</v>
      </c>
      <c r="B7" s="1" t="s">
        <v>62</v>
      </c>
      <c r="C7" s="1" t="s">
        <v>63</v>
      </c>
      <c r="D7" s="1">
        <v>9503059959</v>
      </c>
      <c r="E7" s="1" t="s">
        <v>64</v>
      </c>
      <c r="F7" s="1" t="s">
        <v>65</v>
      </c>
      <c r="G7" s="2">
        <v>62058639700000</v>
      </c>
      <c r="H7" s="1" t="s">
        <v>66</v>
      </c>
      <c r="I7" s="1" t="s">
        <v>67</v>
      </c>
      <c r="J7" s="1" t="s">
        <v>68</v>
      </c>
      <c r="K7" s="1">
        <v>58276</v>
      </c>
      <c r="L7" s="1">
        <v>83023</v>
      </c>
      <c r="M7" s="1">
        <v>98378</v>
      </c>
      <c r="N7" s="4">
        <v>0.15</v>
      </c>
      <c r="O7" s="3">
        <f t="shared" ref="O7:O18" si="0">K7*N7</f>
        <v>8741.4</v>
      </c>
      <c r="P7" s="3"/>
      <c r="Q7" s="1" t="s">
        <v>33</v>
      </c>
      <c r="R7" s="1" t="s">
        <v>69</v>
      </c>
      <c r="S7" s="1" t="s">
        <v>70</v>
      </c>
      <c r="T7" s="1" t="s">
        <v>71</v>
      </c>
      <c r="U7" s="1"/>
      <c r="V7" s="1" t="s">
        <v>72</v>
      </c>
      <c r="W7" s="1" t="s">
        <v>72</v>
      </c>
      <c r="X7" s="1"/>
      <c r="Y7" s="1" t="s">
        <v>73</v>
      </c>
      <c r="Z7" s="1"/>
      <c r="AA7" s="1"/>
      <c r="AB7" s="1"/>
      <c r="AC7" s="1"/>
      <c r="AD7" s="1"/>
    </row>
    <row r="8" spans="1:30" x14ac:dyDescent="0.3">
      <c r="A8" s="1">
        <v>10398</v>
      </c>
      <c r="B8" s="1" t="s">
        <v>62</v>
      </c>
      <c r="C8" s="1" t="s">
        <v>63</v>
      </c>
      <c r="D8" s="1">
        <v>9503059959</v>
      </c>
      <c r="E8" s="1" t="s">
        <v>74</v>
      </c>
      <c r="F8" s="1" t="s">
        <v>75</v>
      </c>
      <c r="G8" s="2">
        <v>62058639640000</v>
      </c>
      <c r="H8" s="1" t="s">
        <v>66</v>
      </c>
      <c r="I8" s="1" t="s">
        <v>67</v>
      </c>
      <c r="J8" s="1" t="s">
        <v>68</v>
      </c>
      <c r="K8" s="1">
        <v>58276</v>
      </c>
      <c r="L8" s="1">
        <v>83023</v>
      </c>
      <c r="M8" s="1">
        <v>98378</v>
      </c>
      <c r="N8" s="4">
        <v>0.15</v>
      </c>
      <c r="O8" s="3">
        <f t="shared" si="0"/>
        <v>8741.4</v>
      </c>
      <c r="P8" s="3"/>
      <c r="Q8" s="1" t="s">
        <v>33</v>
      </c>
      <c r="R8" s="1" t="s">
        <v>69</v>
      </c>
      <c r="S8" s="1" t="s">
        <v>70</v>
      </c>
      <c r="T8" s="1" t="s">
        <v>71</v>
      </c>
      <c r="U8" s="1"/>
      <c r="V8" s="1" t="s">
        <v>76</v>
      </c>
      <c r="W8" s="1" t="s">
        <v>76</v>
      </c>
      <c r="X8" s="1"/>
      <c r="Y8" s="1" t="s">
        <v>77</v>
      </c>
      <c r="Z8" s="1"/>
      <c r="AA8" s="1"/>
      <c r="AB8" s="1"/>
      <c r="AC8" s="1"/>
      <c r="AD8" s="1"/>
    </row>
    <row r="9" spans="1:30" x14ac:dyDescent="0.3">
      <c r="A9" s="1">
        <v>10399</v>
      </c>
      <c r="B9" s="1" t="s">
        <v>62</v>
      </c>
      <c r="C9" s="1" t="s">
        <v>63</v>
      </c>
      <c r="D9" s="1">
        <v>9503059959</v>
      </c>
      <c r="E9" s="1" t="s">
        <v>64</v>
      </c>
      <c r="F9" s="1" t="s">
        <v>75</v>
      </c>
      <c r="G9" s="2">
        <v>62058638820000</v>
      </c>
      <c r="H9" s="1" t="s">
        <v>66</v>
      </c>
      <c r="I9" s="1" t="s">
        <v>67</v>
      </c>
      <c r="J9" s="1" t="s">
        <v>68</v>
      </c>
      <c r="K9" s="1">
        <v>58276</v>
      </c>
      <c r="L9" s="1">
        <v>83023</v>
      </c>
      <c r="M9" s="1">
        <v>98378</v>
      </c>
      <c r="N9" s="4">
        <v>0.15</v>
      </c>
      <c r="O9" s="3">
        <f t="shared" si="0"/>
        <v>8741.4</v>
      </c>
      <c r="P9" s="3"/>
      <c r="Q9" s="1" t="s">
        <v>33</v>
      </c>
      <c r="R9" s="1" t="s">
        <v>69</v>
      </c>
      <c r="S9" s="1" t="s">
        <v>70</v>
      </c>
      <c r="T9" s="1" t="s">
        <v>71</v>
      </c>
      <c r="U9" s="1"/>
      <c r="V9" s="1" t="s">
        <v>78</v>
      </c>
      <c r="W9" s="1" t="s">
        <v>78</v>
      </c>
      <c r="X9" s="1"/>
      <c r="Y9" s="1" t="s">
        <v>79</v>
      </c>
      <c r="Z9" s="1"/>
      <c r="AA9" s="1"/>
      <c r="AB9" s="1"/>
      <c r="AC9" s="1"/>
      <c r="AD9" s="1"/>
    </row>
    <row r="10" spans="1:30" x14ac:dyDescent="0.3">
      <c r="A10" s="1">
        <v>10400</v>
      </c>
      <c r="B10" s="1" t="s">
        <v>62</v>
      </c>
      <c r="C10" s="1" t="s">
        <v>63</v>
      </c>
      <c r="D10" s="1">
        <v>9503059959</v>
      </c>
      <c r="E10" s="1" t="s">
        <v>64</v>
      </c>
      <c r="F10" s="1" t="s">
        <v>75</v>
      </c>
      <c r="G10" s="2">
        <v>62058638760000</v>
      </c>
      <c r="H10" s="1" t="s">
        <v>66</v>
      </c>
      <c r="I10" s="1" t="s">
        <v>67</v>
      </c>
      <c r="J10" s="1" t="s">
        <v>68</v>
      </c>
      <c r="K10" s="1">
        <v>58276</v>
      </c>
      <c r="L10" s="1">
        <v>83023</v>
      </c>
      <c r="M10" s="1">
        <v>98378</v>
      </c>
      <c r="N10" s="4">
        <v>0.15</v>
      </c>
      <c r="O10" s="3">
        <f t="shared" si="0"/>
        <v>8741.4</v>
      </c>
      <c r="P10" s="3"/>
      <c r="Q10" s="1" t="s">
        <v>33</v>
      </c>
      <c r="R10" s="1" t="s">
        <v>80</v>
      </c>
      <c r="S10" s="1" t="s">
        <v>70</v>
      </c>
      <c r="T10" s="1" t="s">
        <v>71</v>
      </c>
      <c r="U10" s="1"/>
      <c r="V10" s="1" t="s">
        <v>81</v>
      </c>
      <c r="W10" s="1" t="s">
        <v>81</v>
      </c>
      <c r="X10" s="1"/>
      <c r="Y10" s="1" t="s">
        <v>82</v>
      </c>
      <c r="Z10" s="1"/>
      <c r="AA10" s="1"/>
      <c r="AB10" s="1"/>
      <c r="AC10" s="1"/>
      <c r="AD10" s="1"/>
    </row>
    <row r="11" spans="1:30" x14ac:dyDescent="0.3">
      <c r="A11" s="1">
        <v>10401</v>
      </c>
      <c r="B11" s="1" t="s">
        <v>62</v>
      </c>
      <c r="C11" s="1" t="s">
        <v>63</v>
      </c>
      <c r="D11" s="1">
        <v>9503059959</v>
      </c>
      <c r="E11" s="1" t="s">
        <v>64</v>
      </c>
      <c r="F11" s="1" t="s">
        <v>75</v>
      </c>
      <c r="G11" s="2">
        <v>62058638660000</v>
      </c>
      <c r="H11" s="1" t="s">
        <v>66</v>
      </c>
      <c r="I11" s="1" t="s">
        <v>67</v>
      </c>
      <c r="J11" s="1" t="s">
        <v>68</v>
      </c>
      <c r="K11" s="1">
        <v>58276</v>
      </c>
      <c r="L11" s="1">
        <v>83023</v>
      </c>
      <c r="M11" s="1">
        <v>98378</v>
      </c>
      <c r="N11" s="4">
        <v>0.15</v>
      </c>
      <c r="O11" s="3">
        <f t="shared" si="0"/>
        <v>8741.4</v>
      </c>
      <c r="P11" s="3"/>
      <c r="Q11" s="1" t="s">
        <v>33</v>
      </c>
      <c r="R11" s="1" t="s">
        <v>69</v>
      </c>
      <c r="S11" s="1" t="s">
        <v>70</v>
      </c>
      <c r="T11" s="1" t="s">
        <v>71</v>
      </c>
      <c r="U11" s="1"/>
      <c r="V11" s="1" t="s">
        <v>83</v>
      </c>
      <c r="W11" s="1" t="s">
        <v>83</v>
      </c>
      <c r="X11" s="1"/>
      <c r="Y11" s="1" t="s">
        <v>84</v>
      </c>
      <c r="Z11" s="1"/>
      <c r="AA11" s="1"/>
      <c r="AB11" s="1"/>
      <c r="AC11" s="1"/>
      <c r="AD11" s="1"/>
    </row>
    <row r="12" spans="1:30" x14ac:dyDescent="0.3">
      <c r="A12" s="1">
        <v>10402</v>
      </c>
      <c r="B12" s="1" t="s">
        <v>62</v>
      </c>
      <c r="C12" s="1" t="s">
        <v>63</v>
      </c>
      <c r="D12" s="1">
        <v>9503059959</v>
      </c>
      <c r="E12" s="1" t="s">
        <v>64</v>
      </c>
      <c r="F12" s="1" t="s">
        <v>75</v>
      </c>
      <c r="G12" s="2">
        <v>62058638550000</v>
      </c>
      <c r="H12" s="1" t="s">
        <v>66</v>
      </c>
      <c r="I12" s="1" t="s">
        <v>67</v>
      </c>
      <c r="J12" s="1" t="s">
        <v>68</v>
      </c>
      <c r="K12" s="1">
        <v>58276</v>
      </c>
      <c r="L12" s="1">
        <v>83023</v>
      </c>
      <c r="M12" s="1">
        <v>98378</v>
      </c>
      <c r="N12" s="4">
        <v>0.15</v>
      </c>
      <c r="O12" s="3">
        <f t="shared" si="0"/>
        <v>8741.4</v>
      </c>
      <c r="P12" s="3"/>
      <c r="Q12" s="1" t="s">
        <v>33</v>
      </c>
      <c r="R12" s="1" t="s">
        <v>69</v>
      </c>
      <c r="S12" s="1" t="s">
        <v>70</v>
      </c>
      <c r="T12" s="1" t="s">
        <v>71</v>
      </c>
      <c r="U12" s="1"/>
      <c r="V12" s="1" t="s">
        <v>85</v>
      </c>
      <c r="W12" s="1" t="s">
        <v>85</v>
      </c>
      <c r="X12" s="1"/>
      <c r="Y12" s="1" t="s">
        <v>86</v>
      </c>
      <c r="Z12" s="1"/>
      <c r="AA12" s="1"/>
      <c r="AB12" s="1"/>
      <c r="AC12" s="1"/>
      <c r="AD12" s="1"/>
    </row>
    <row r="13" spans="1:30" x14ac:dyDescent="0.3">
      <c r="A13" s="1">
        <v>10403</v>
      </c>
      <c r="B13" s="1" t="s">
        <v>62</v>
      </c>
      <c r="C13" s="1" t="s">
        <v>63</v>
      </c>
      <c r="D13" s="1">
        <v>9503059959</v>
      </c>
      <c r="E13" s="1" t="s">
        <v>64</v>
      </c>
      <c r="F13" s="1" t="s">
        <v>75</v>
      </c>
      <c r="G13" s="2">
        <v>62058638680000</v>
      </c>
      <c r="H13" s="1" t="s">
        <v>66</v>
      </c>
      <c r="I13" s="1" t="s">
        <v>67</v>
      </c>
      <c r="J13" s="1" t="s">
        <v>68</v>
      </c>
      <c r="K13" s="1">
        <v>58276</v>
      </c>
      <c r="L13" s="1">
        <v>83023</v>
      </c>
      <c r="M13" s="1">
        <v>98378</v>
      </c>
      <c r="N13" s="4">
        <v>0.15</v>
      </c>
      <c r="O13" s="3">
        <f t="shared" si="0"/>
        <v>8741.4</v>
      </c>
      <c r="P13" s="3"/>
      <c r="Q13" s="1" t="s">
        <v>33</v>
      </c>
      <c r="R13" s="1" t="s">
        <v>69</v>
      </c>
      <c r="S13" s="1" t="s">
        <v>70</v>
      </c>
      <c r="T13" s="1" t="s">
        <v>71</v>
      </c>
      <c r="U13" s="1"/>
      <c r="V13" s="1" t="s">
        <v>87</v>
      </c>
      <c r="W13" s="1" t="s">
        <v>87</v>
      </c>
      <c r="X13" s="1"/>
      <c r="Y13" s="1" t="s">
        <v>88</v>
      </c>
      <c r="Z13" s="1"/>
      <c r="AA13" s="1"/>
      <c r="AB13" s="1"/>
      <c r="AC13" s="1"/>
      <c r="AD13" s="1"/>
    </row>
    <row r="14" spans="1:30" x14ac:dyDescent="0.3">
      <c r="A14" s="1">
        <v>10404</v>
      </c>
      <c r="B14" s="1" t="s">
        <v>62</v>
      </c>
      <c r="C14" s="1" t="s">
        <v>63</v>
      </c>
      <c r="D14" s="1">
        <v>9503059959</v>
      </c>
      <c r="E14" s="1" t="s">
        <v>64</v>
      </c>
      <c r="F14" s="1" t="s">
        <v>75</v>
      </c>
      <c r="G14" s="2">
        <v>62058638500000</v>
      </c>
      <c r="H14" s="1" t="s">
        <v>66</v>
      </c>
      <c r="I14" s="1" t="s">
        <v>67</v>
      </c>
      <c r="J14" s="1" t="s">
        <v>68</v>
      </c>
      <c r="K14" s="1">
        <v>58276</v>
      </c>
      <c r="L14" s="1">
        <v>83023</v>
      </c>
      <c r="M14" s="1">
        <v>98377</v>
      </c>
      <c r="N14" s="4">
        <v>0.15</v>
      </c>
      <c r="O14" s="3">
        <f t="shared" si="0"/>
        <v>8741.4</v>
      </c>
      <c r="P14" s="3"/>
      <c r="Q14" s="1" t="s">
        <v>33</v>
      </c>
      <c r="R14" s="1" t="s">
        <v>69</v>
      </c>
      <c r="S14" s="1" t="s">
        <v>70</v>
      </c>
      <c r="T14" s="1" t="s">
        <v>71</v>
      </c>
      <c r="U14" s="1"/>
      <c r="V14" s="1" t="s">
        <v>89</v>
      </c>
      <c r="W14" s="1" t="s">
        <v>89</v>
      </c>
      <c r="X14" s="1"/>
      <c r="Y14" s="1" t="s">
        <v>90</v>
      </c>
      <c r="Z14" s="1"/>
      <c r="AA14" s="1"/>
      <c r="AB14" s="1"/>
      <c r="AC14" s="1"/>
      <c r="AD14" s="1"/>
    </row>
    <row r="15" spans="1:30" x14ac:dyDescent="0.3">
      <c r="A15" s="1">
        <v>10405</v>
      </c>
      <c r="B15" s="1" t="s">
        <v>62</v>
      </c>
      <c r="C15" s="1" t="s">
        <v>63</v>
      </c>
      <c r="D15" s="1">
        <v>9503059959</v>
      </c>
      <c r="E15" s="1" t="s">
        <v>64</v>
      </c>
      <c r="F15" s="1" t="s">
        <v>75</v>
      </c>
      <c r="G15" s="2">
        <v>62058639780000</v>
      </c>
      <c r="H15" s="1" t="s">
        <v>66</v>
      </c>
      <c r="I15" s="1" t="s">
        <v>67</v>
      </c>
      <c r="J15" s="1" t="s">
        <v>68</v>
      </c>
      <c r="K15" s="1">
        <v>58276</v>
      </c>
      <c r="L15" s="1">
        <v>83023</v>
      </c>
      <c r="M15" s="1">
        <v>98378</v>
      </c>
      <c r="N15" s="4">
        <v>0.15</v>
      </c>
      <c r="O15" s="3">
        <f t="shared" si="0"/>
        <v>8741.4</v>
      </c>
      <c r="P15" s="3"/>
      <c r="Q15" s="1" t="s">
        <v>33</v>
      </c>
      <c r="R15" s="1" t="s">
        <v>69</v>
      </c>
      <c r="S15" s="1" t="s">
        <v>70</v>
      </c>
      <c r="T15" s="1" t="s">
        <v>71</v>
      </c>
      <c r="U15" s="1"/>
      <c r="V15" s="1" t="s">
        <v>91</v>
      </c>
      <c r="W15" s="1" t="s">
        <v>91</v>
      </c>
      <c r="X15" s="1"/>
      <c r="Y15" s="1" t="s">
        <v>92</v>
      </c>
      <c r="Z15" s="1"/>
      <c r="AA15" s="1"/>
      <c r="AB15" s="1"/>
      <c r="AC15" s="1"/>
      <c r="AD15" s="1"/>
    </row>
    <row r="16" spans="1:30" x14ac:dyDescent="0.3">
      <c r="A16" s="1">
        <v>10406</v>
      </c>
      <c r="B16" s="1" t="s">
        <v>62</v>
      </c>
      <c r="C16" s="1" t="s">
        <v>63</v>
      </c>
      <c r="D16" s="1">
        <v>9503059959</v>
      </c>
      <c r="E16" s="1" t="s">
        <v>64</v>
      </c>
      <c r="F16" s="1" t="s">
        <v>65</v>
      </c>
      <c r="G16" s="2">
        <v>62058638290000</v>
      </c>
      <c r="H16" s="1" t="s">
        <v>66</v>
      </c>
      <c r="I16" s="1" t="s">
        <v>67</v>
      </c>
      <c r="J16" s="1" t="s">
        <v>68</v>
      </c>
      <c r="K16" s="1">
        <v>58276</v>
      </c>
      <c r="L16" s="1">
        <v>83023</v>
      </c>
      <c r="M16" s="1">
        <v>98378</v>
      </c>
      <c r="N16" s="4">
        <v>0.15</v>
      </c>
      <c r="O16" s="3">
        <f t="shared" si="0"/>
        <v>8741.4</v>
      </c>
      <c r="P16" s="3"/>
      <c r="Q16" s="1" t="s">
        <v>33</v>
      </c>
      <c r="R16" s="1" t="s">
        <v>69</v>
      </c>
      <c r="S16" s="1" t="s">
        <v>70</v>
      </c>
      <c r="T16" s="1" t="s">
        <v>71</v>
      </c>
      <c r="U16" s="1"/>
      <c r="V16" s="1" t="s">
        <v>93</v>
      </c>
      <c r="W16" s="1" t="s">
        <v>93</v>
      </c>
      <c r="X16" s="1"/>
      <c r="Y16" s="1" t="s">
        <v>94</v>
      </c>
      <c r="Z16" s="1"/>
      <c r="AA16" s="1"/>
      <c r="AB16" s="1"/>
      <c r="AC16" s="1"/>
      <c r="AD16" s="1"/>
    </row>
    <row r="17" spans="1:30" x14ac:dyDescent="0.3">
      <c r="A17" s="1">
        <v>10407</v>
      </c>
      <c r="B17" s="1" t="s">
        <v>62</v>
      </c>
      <c r="C17" s="1" t="s">
        <v>63</v>
      </c>
      <c r="D17" s="1">
        <v>9503059959</v>
      </c>
      <c r="E17" s="1" t="s">
        <v>64</v>
      </c>
      <c r="F17" s="1" t="s">
        <v>75</v>
      </c>
      <c r="G17" s="2">
        <v>62058638080000</v>
      </c>
      <c r="H17" s="1" t="s">
        <v>66</v>
      </c>
      <c r="I17" s="1" t="s">
        <v>67</v>
      </c>
      <c r="J17" s="1" t="s">
        <v>68</v>
      </c>
      <c r="K17" s="1">
        <v>58276</v>
      </c>
      <c r="L17" s="1">
        <v>83023</v>
      </c>
      <c r="M17" s="1">
        <v>98378</v>
      </c>
      <c r="N17" s="4">
        <v>0.15</v>
      </c>
      <c r="O17" s="3">
        <f t="shared" si="0"/>
        <v>8741.4</v>
      </c>
      <c r="P17" s="3"/>
      <c r="Q17" s="1" t="s">
        <v>33</v>
      </c>
      <c r="R17" s="1" t="s">
        <v>69</v>
      </c>
      <c r="S17" s="1" t="s">
        <v>70</v>
      </c>
      <c r="T17" s="1" t="s">
        <v>71</v>
      </c>
      <c r="U17" s="1"/>
      <c r="V17" s="1" t="s">
        <v>95</v>
      </c>
      <c r="W17" s="1" t="s">
        <v>95</v>
      </c>
      <c r="X17" s="1"/>
      <c r="Y17" s="1" t="s">
        <v>96</v>
      </c>
      <c r="Z17" s="1"/>
      <c r="AA17" s="1"/>
      <c r="AB17" s="1"/>
      <c r="AC17" s="1"/>
      <c r="AD17" s="1"/>
    </row>
    <row r="18" spans="1:30" x14ac:dyDescent="0.3">
      <c r="A18" s="1">
        <v>10408</v>
      </c>
      <c r="B18" s="1" t="s">
        <v>62</v>
      </c>
      <c r="C18" s="1" t="s">
        <v>97</v>
      </c>
      <c r="D18" s="1">
        <v>9503059959</v>
      </c>
      <c r="E18" s="1" t="s">
        <v>64</v>
      </c>
      <c r="F18" s="1" t="s">
        <v>65</v>
      </c>
      <c r="G18" s="2">
        <v>62058638400000</v>
      </c>
      <c r="H18" s="1" t="s">
        <v>66</v>
      </c>
      <c r="I18" s="1" t="s">
        <v>67</v>
      </c>
      <c r="J18" s="1" t="s">
        <v>68</v>
      </c>
      <c r="K18" s="1">
        <v>58279</v>
      </c>
      <c r="L18" s="1">
        <v>83026</v>
      </c>
      <c r="M18" s="1">
        <v>98381</v>
      </c>
      <c r="N18" s="4">
        <v>0.15</v>
      </c>
      <c r="O18" s="3">
        <f t="shared" si="0"/>
        <v>8741.85</v>
      </c>
      <c r="P18" s="3"/>
      <c r="Q18" s="1" t="s">
        <v>33</v>
      </c>
      <c r="R18" s="1" t="s">
        <v>69</v>
      </c>
      <c r="S18" s="1" t="s">
        <v>70</v>
      </c>
      <c r="T18" s="1" t="s">
        <v>71</v>
      </c>
      <c r="U18" s="1"/>
      <c r="V18" s="1" t="s">
        <v>98</v>
      </c>
      <c r="W18" s="1" t="s">
        <v>98</v>
      </c>
      <c r="X18" s="1"/>
      <c r="Y18" s="1" t="s">
        <v>99</v>
      </c>
      <c r="Z18" s="1"/>
      <c r="AA18" s="1"/>
      <c r="AB18" s="1"/>
      <c r="AC18" s="1"/>
      <c r="AD18" s="1"/>
    </row>
    <row r="19" spans="1:30" x14ac:dyDescent="0.3">
      <c r="A19" s="1">
        <v>10476</v>
      </c>
      <c r="B19" s="1" t="s">
        <v>100</v>
      </c>
      <c r="C19" s="1" t="s">
        <v>101</v>
      </c>
      <c r="D19" s="1">
        <v>9130087053</v>
      </c>
      <c r="E19" s="1" t="s">
        <v>64</v>
      </c>
      <c r="F19" s="1" t="s">
        <v>28</v>
      </c>
      <c r="G19" s="2" t="s">
        <v>102</v>
      </c>
      <c r="H19" s="1" t="s">
        <v>66</v>
      </c>
      <c r="I19" s="1" t="s">
        <v>103</v>
      </c>
      <c r="J19" s="1" t="s">
        <v>104</v>
      </c>
      <c r="K19" s="1">
        <v>10374</v>
      </c>
      <c r="L19" s="1">
        <v>54307</v>
      </c>
      <c r="M19" s="1">
        <v>64082</v>
      </c>
      <c r="N19" s="4">
        <v>0.5</v>
      </c>
      <c r="O19" s="3">
        <f>L19*N19</f>
        <v>27153.5</v>
      </c>
      <c r="P19" s="3"/>
      <c r="Q19" s="1" t="s">
        <v>33</v>
      </c>
      <c r="R19" s="1" t="s">
        <v>56</v>
      </c>
      <c r="S19" s="1" t="s">
        <v>105</v>
      </c>
      <c r="T19" s="1" t="s">
        <v>106</v>
      </c>
      <c r="U19" s="1"/>
      <c r="V19" s="1" t="s">
        <v>107</v>
      </c>
      <c r="W19" s="1" t="s">
        <v>107</v>
      </c>
      <c r="X19" s="1" t="s">
        <v>108</v>
      </c>
      <c r="Y19" s="1" t="s">
        <v>109</v>
      </c>
      <c r="Z19" s="1"/>
      <c r="AA19" s="1"/>
      <c r="AB19" s="1"/>
      <c r="AC19" s="1"/>
      <c r="AD19" s="1"/>
    </row>
    <row r="20" spans="1:30" x14ac:dyDescent="0.3">
      <c r="A20" s="1">
        <v>10477</v>
      </c>
      <c r="B20" s="1" t="s">
        <v>110</v>
      </c>
      <c r="C20" s="1" t="s">
        <v>111</v>
      </c>
      <c r="D20" s="1">
        <v>7410021674</v>
      </c>
      <c r="E20" s="1" t="s">
        <v>64</v>
      </c>
      <c r="F20" s="1" t="s">
        <v>28</v>
      </c>
      <c r="G20" s="2" t="s">
        <v>112</v>
      </c>
      <c r="H20" s="1" t="s">
        <v>66</v>
      </c>
      <c r="I20" s="1" t="s">
        <v>103</v>
      </c>
      <c r="J20" s="1" t="s">
        <v>104</v>
      </c>
      <c r="K20" s="1">
        <v>8255</v>
      </c>
      <c r="L20" s="1">
        <v>40787</v>
      </c>
      <c r="M20" s="1">
        <v>48129</v>
      </c>
      <c r="N20" s="4">
        <v>0.5</v>
      </c>
      <c r="O20" s="3">
        <f>L20*N20</f>
        <v>20393.5</v>
      </c>
      <c r="P20" s="3"/>
      <c r="Q20" s="1" t="s">
        <v>33</v>
      </c>
      <c r="R20" s="1" t="s">
        <v>56</v>
      </c>
      <c r="S20" s="1" t="s">
        <v>113</v>
      </c>
      <c r="T20" s="1" t="s">
        <v>106</v>
      </c>
      <c r="U20" s="1"/>
      <c r="V20" s="1" t="s">
        <v>114</v>
      </c>
      <c r="W20" s="1" t="s">
        <v>114</v>
      </c>
      <c r="X20" s="1" t="s">
        <v>115</v>
      </c>
      <c r="Y20" s="1" t="s">
        <v>116</v>
      </c>
      <c r="Z20" s="1"/>
      <c r="AA20" s="1"/>
      <c r="AB20" s="1"/>
      <c r="AC20" s="1"/>
      <c r="AD20" s="1"/>
    </row>
    <row r="21" spans="1:30" x14ac:dyDescent="0.3">
      <c r="A21" s="1">
        <v>10449</v>
      </c>
      <c r="B21" s="1" t="s">
        <v>62</v>
      </c>
      <c r="C21" s="1" t="s">
        <v>117</v>
      </c>
      <c r="D21" s="1">
        <v>9503059959</v>
      </c>
      <c r="E21" s="1" t="s">
        <v>64</v>
      </c>
      <c r="F21" s="1" t="s">
        <v>118</v>
      </c>
      <c r="G21" s="2">
        <v>62058711270000</v>
      </c>
      <c r="H21" s="1" t="s">
        <v>119</v>
      </c>
      <c r="I21" s="1" t="s">
        <v>120</v>
      </c>
      <c r="J21" s="1" t="s">
        <v>68</v>
      </c>
      <c r="K21" s="1">
        <v>58276</v>
      </c>
      <c r="L21" s="1">
        <v>83023</v>
      </c>
      <c r="M21" s="1">
        <v>98378</v>
      </c>
      <c r="N21" s="4">
        <v>0.15</v>
      </c>
      <c r="O21" s="3">
        <f t="shared" ref="O21:O45" si="1">K21*N21</f>
        <v>8741.4</v>
      </c>
      <c r="P21" s="3"/>
      <c r="Q21" s="1" t="s">
        <v>33</v>
      </c>
      <c r="R21" s="1" t="s">
        <v>69</v>
      </c>
      <c r="S21" s="1" t="s">
        <v>121</v>
      </c>
      <c r="T21" s="1" t="s">
        <v>71</v>
      </c>
      <c r="U21" s="1"/>
      <c r="V21" s="1" t="s">
        <v>122</v>
      </c>
      <c r="W21" s="1" t="s">
        <v>123</v>
      </c>
      <c r="X21" s="1"/>
      <c r="Y21" s="1" t="s">
        <v>124</v>
      </c>
      <c r="Z21" s="1" t="s">
        <v>125</v>
      </c>
      <c r="AA21" s="1"/>
      <c r="AB21" s="1"/>
      <c r="AC21" s="1"/>
      <c r="AD21" s="1"/>
    </row>
    <row r="22" spans="1:30" x14ac:dyDescent="0.3">
      <c r="A22" s="1">
        <v>10450</v>
      </c>
      <c r="B22" s="1" t="s">
        <v>62</v>
      </c>
      <c r="C22" s="1" t="s">
        <v>117</v>
      </c>
      <c r="D22" s="1">
        <v>9503059959</v>
      </c>
      <c r="E22" s="1" t="s">
        <v>126</v>
      </c>
      <c r="F22" s="1" t="s">
        <v>28</v>
      </c>
      <c r="G22" s="2">
        <v>62058711200000</v>
      </c>
      <c r="H22" s="1" t="s">
        <v>119</v>
      </c>
      <c r="I22" s="1" t="s">
        <v>120</v>
      </c>
      <c r="J22" s="1" t="s">
        <v>68</v>
      </c>
      <c r="K22" s="1">
        <v>58276</v>
      </c>
      <c r="L22" s="1">
        <v>83023</v>
      </c>
      <c r="M22" s="1">
        <v>98378</v>
      </c>
      <c r="N22" s="4">
        <v>0.15</v>
      </c>
      <c r="O22" s="3">
        <f t="shared" si="1"/>
        <v>8741.4</v>
      </c>
      <c r="P22" s="3"/>
      <c r="Q22" s="1" t="s">
        <v>33</v>
      </c>
      <c r="R22" s="1" t="s">
        <v>80</v>
      </c>
      <c r="S22" s="1" t="s">
        <v>121</v>
      </c>
      <c r="T22" s="1" t="s">
        <v>71</v>
      </c>
      <c r="U22" s="1"/>
      <c r="V22" s="1" t="s">
        <v>127</v>
      </c>
      <c r="W22" s="1" t="s">
        <v>128</v>
      </c>
      <c r="X22" s="1"/>
      <c r="Y22" s="1" t="s">
        <v>129</v>
      </c>
      <c r="Z22" s="1"/>
      <c r="AA22" s="1"/>
      <c r="AB22" s="1"/>
      <c r="AC22" s="1"/>
      <c r="AD22" s="1"/>
    </row>
    <row r="23" spans="1:30" x14ac:dyDescent="0.3">
      <c r="A23" s="1">
        <v>10451</v>
      </c>
      <c r="B23" s="1" t="s">
        <v>62</v>
      </c>
      <c r="C23" s="1" t="s">
        <v>117</v>
      </c>
      <c r="D23" s="1">
        <v>9503059959</v>
      </c>
      <c r="E23" s="1" t="s">
        <v>64</v>
      </c>
      <c r="F23" s="1" t="s">
        <v>118</v>
      </c>
      <c r="G23" s="2">
        <v>62058711100000</v>
      </c>
      <c r="H23" s="1" t="s">
        <v>119</v>
      </c>
      <c r="I23" s="1" t="s">
        <v>120</v>
      </c>
      <c r="J23" s="1" t="s">
        <v>68</v>
      </c>
      <c r="K23" s="1">
        <v>58276</v>
      </c>
      <c r="L23" s="1">
        <v>83023</v>
      </c>
      <c r="M23" s="1">
        <v>98378</v>
      </c>
      <c r="N23" s="4">
        <v>0.15</v>
      </c>
      <c r="O23" s="3">
        <f t="shared" si="1"/>
        <v>8741.4</v>
      </c>
      <c r="P23" s="3"/>
      <c r="Q23" s="1" t="s">
        <v>33</v>
      </c>
      <c r="R23" s="1" t="s">
        <v>69</v>
      </c>
      <c r="S23" s="1" t="s">
        <v>121</v>
      </c>
      <c r="T23" s="1" t="s">
        <v>71</v>
      </c>
      <c r="U23" s="1"/>
      <c r="V23" s="1" t="s">
        <v>130</v>
      </c>
      <c r="W23" s="1" t="s">
        <v>131</v>
      </c>
      <c r="X23" s="1"/>
      <c r="Y23" s="1" t="s">
        <v>132</v>
      </c>
      <c r="Z23" s="1"/>
      <c r="AA23" s="1"/>
      <c r="AB23" s="1"/>
      <c r="AC23" s="1"/>
      <c r="AD23" s="1"/>
    </row>
    <row r="24" spans="1:30" x14ac:dyDescent="0.3">
      <c r="A24" s="1">
        <v>10452</v>
      </c>
      <c r="B24" s="1" t="s">
        <v>62</v>
      </c>
      <c r="C24" s="1" t="s">
        <v>117</v>
      </c>
      <c r="D24" s="1">
        <v>9503059959</v>
      </c>
      <c r="E24" s="1" t="s">
        <v>64</v>
      </c>
      <c r="F24" s="1" t="s">
        <v>28</v>
      </c>
      <c r="G24" s="2">
        <v>62058711350000</v>
      </c>
      <c r="H24" s="1" t="s">
        <v>119</v>
      </c>
      <c r="I24" s="1" t="s">
        <v>120</v>
      </c>
      <c r="J24" s="1" t="s">
        <v>68</v>
      </c>
      <c r="K24" s="1">
        <v>58276</v>
      </c>
      <c r="L24" s="1">
        <v>83023</v>
      </c>
      <c r="M24" s="1">
        <v>98378</v>
      </c>
      <c r="N24" s="4">
        <v>0.15</v>
      </c>
      <c r="O24" s="3">
        <f t="shared" si="1"/>
        <v>8741.4</v>
      </c>
      <c r="P24" s="3"/>
      <c r="Q24" s="1" t="s">
        <v>33</v>
      </c>
      <c r="R24" s="1" t="s">
        <v>69</v>
      </c>
      <c r="S24" s="1" t="s">
        <v>121</v>
      </c>
      <c r="T24" s="1" t="s">
        <v>71</v>
      </c>
      <c r="U24" s="1"/>
      <c r="V24" s="1" t="s">
        <v>133</v>
      </c>
      <c r="W24" s="1" t="s">
        <v>134</v>
      </c>
      <c r="X24" s="1"/>
      <c r="Y24" s="1" t="s">
        <v>135</v>
      </c>
      <c r="Z24" s="1"/>
      <c r="AA24" s="1"/>
      <c r="AB24" s="1"/>
      <c r="AC24" s="1"/>
      <c r="AD24" s="1"/>
    </row>
    <row r="25" spans="1:30" x14ac:dyDescent="0.3">
      <c r="A25" s="1">
        <v>10453</v>
      </c>
      <c r="B25" s="1" t="s">
        <v>62</v>
      </c>
      <c r="C25" s="1" t="s">
        <v>117</v>
      </c>
      <c r="D25" s="1">
        <v>9503059959</v>
      </c>
      <c r="E25" s="1" t="s">
        <v>64</v>
      </c>
      <c r="F25" s="1" t="s">
        <v>28</v>
      </c>
      <c r="G25" s="2">
        <v>62058711420000</v>
      </c>
      <c r="H25" s="1" t="s">
        <v>119</v>
      </c>
      <c r="I25" s="1" t="s">
        <v>120</v>
      </c>
      <c r="J25" s="1" t="s">
        <v>68</v>
      </c>
      <c r="K25" s="1">
        <v>58276</v>
      </c>
      <c r="L25" s="1">
        <v>83023</v>
      </c>
      <c r="M25" s="1">
        <v>98378</v>
      </c>
      <c r="N25" s="4">
        <v>0.15</v>
      </c>
      <c r="O25" s="3">
        <f t="shared" si="1"/>
        <v>8741.4</v>
      </c>
      <c r="P25" s="3"/>
      <c r="Q25" s="1" t="s">
        <v>33</v>
      </c>
      <c r="R25" s="1" t="s">
        <v>69</v>
      </c>
      <c r="S25" s="1" t="s">
        <v>121</v>
      </c>
      <c r="T25" s="1" t="s">
        <v>71</v>
      </c>
      <c r="U25" s="1"/>
      <c r="V25" s="1" t="s">
        <v>136</v>
      </c>
      <c r="W25" s="1" t="s">
        <v>137</v>
      </c>
      <c r="X25" s="1"/>
      <c r="Y25" s="1" t="s">
        <v>138</v>
      </c>
      <c r="Z25" s="1"/>
      <c r="AA25" s="1"/>
      <c r="AB25" s="1"/>
      <c r="AC25" s="1"/>
      <c r="AD25" s="1"/>
    </row>
    <row r="26" spans="1:30" x14ac:dyDescent="0.3">
      <c r="A26" s="1">
        <v>10454</v>
      </c>
      <c r="B26" s="1" t="s">
        <v>62</v>
      </c>
      <c r="C26" s="1" t="s">
        <v>117</v>
      </c>
      <c r="D26" s="1">
        <v>9503059959</v>
      </c>
      <c r="E26" s="1" t="s">
        <v>64</v>
      </c>
      <c r="F26" s="1" t="s">
        <v>139</v>
      </c>
      <c r="G26" s="2">
        <v>62058711540000</v>
      </c>
      <c r="H26" s="1" t="s">
        <v>119</v>
      </c>
      <c r="I26" s="1" t="s">
        <v>120</v>
      </c>
      <c r="J26" s="1" t="s">
        <v>68</v>
      </c>
      <c r="K26" s="1">
        <v>58276</v>
      </c>
      <c r="L26" s="1">
        <v>83023</v>
      </c>
      <c r="M26" s="1">
        <v>98378</v>
      </c>
      <c r="N26" s="4">
        <v>0.15</v>
      </c>
      <c r="O26" s="3">
        <f t="shared" si="1"/>
        <v>8741.4</v>
      </c>
      <c r="P26" s="3"/>
      <c r="Q26" s="1" t="s">
        <v>33</v>
      </c>
      <c r="R26" s="1" t="s">
        <v>80</v>
      </c>
      <c r="S26" s="1" t="s">
        <v>121</v>
      </c>
      <c r="T26" s="1" t="s">
        <v>71</v>
      </c>
      <c r="U26" s="1"/>
      <c r="V26" s="1" t="s">
        <v>140</v>
      </c>
      <c r="W26" s="1" t="s">
        <v>140</v>
      </c>
      <c r="X26" s="1"/>
      <c r="Y26" s="1" t="s">
        <v>141</v>
      </c>
      <c r="Z26" s="1"/>
      <c r="AA26" s="1"/>
      <c r="AB26" s="1"/>
      <c r="AC26" s="1"/>
      <c r="AD26" s="1"/>
    </row>
    <row r="27" spans="1:30" x14ac:dyDescent="0.3">
      <c r="A27" s="1">
        <v>10455</v>
      </c>
      <c r="B27" s="1" t="s">
        <v>62</v>
      </c>
      <c r="C27" s="1" t="s">
        <v>117</v>
      </c>
      <c r="D27" s="1">
        <v>9503059959</v>
      </c>
      <c r="E27" s="1" t="s">
        <v>64</v>
      </c>
      <c r="F27" s="1" t="s">
        <v>28</v>
      </c>
      <c r="G27" s="2">
        <v>62058711590000</v>
      </c>
      <c r="H27" s="1" t="s">
        <v>119</v>
      </c>
      <c r="I27" s="1" t="s">
        <v>120</v>
      </c>
      <c r="J27" s="1" t="s">
        <v>68</v>
      </c>
      <c r="K27" s="1">
        <v>58276</v>
      </c>
      <c r="L27" s="1">
        <v>83023</v>
      </c>
      <c r="M27" s="1">
        <v>98378</v>
      </c>
      <c r="N27" s="4">
        <v>0.15</v>
      </c>
      <c r="O27" s="3">
        <f t="shared" si="1"/>
        <v>8741.4</v>
      </c>
      <c r="P27" s="3"/>
      <c r="Q27" s="1" t="s">
        <v>33</v>
      </c>
      <c r="R27" s="1" t="s">
        <v>80</v>
      </c>
      <c r="S27" s="1" t="s">
        <v>121</v>
      </c>
      <c r="T27" s="1" t="s">
        <v>71</v>
      </c>
      <c r="U27" s="1"/>
      <c r="V27" s="1" t="s">
        <v>142</v>
      </c>
      <c r="W27" s="1" t="s">
        <v>142</v>
      </c>
      <c r="X27" s="1"/>
      <c r="Y27" s="1" t="s">
        <v>143</v>
      </c>
      <c r="Z27" s="1"/>
      <c r="AA27" s="1"/>
      <c r="AB27" s="1"/>
      <c r="AC27" s="1"/>
      <c r="AD27" s="1"/>
    </row>
    <row r="28" spans="1:30" x14ac:dyDescent="0.3">
      <c r="A28" s="1">
        <v>10456</v>
      </c>
      <c r="B28" s="1" t="s">
        <v>62</v>
      </c>
      <c r="C28" s="1" t="s">
        <v>117</v>
      </c>
      <c r="D28" s="1">
        <v>9503059959</v>
      </c>
      <c r="E28" s="1" t="s">
        <v>64</v>
      </c>
      <c r="F28" s="1" t="s">
        <v>28</v>
      </c>
      <c r="G28" s="2">
        <v>62058712230000</v>
      </c>
      <c r="H28" s="1" t="s">
        <v>119</v>
      </c>
      <c r="I28" s="1" t="s">
        <v>120</v>
      </c>
      <c r="J28" s="1" t="s">
        <v>68</v>
      </c>
      <c r="K28" s="1">
        <v>58276</v>
      </c>
      <c r="L28" s="1">
        <v>83023</v>
      </c>
      <c r="M28" s="1">
        <v>98378</v>
      </c>
      <c r="N28" s="4">
        <v>0.15</v>
      </c>
      <c r="O28" s="3">
        <f t="shared" si="1"/>
        <v>8741.4</v>
      </c>
      <c r="P28" s="3"/>
      <c r="Q28" s="1" t="s">
        <v>33</v>
      </c>
      <c r="R28" s="1" t="s">
        <v>69</v>
      </c>
      <c r="S28" s="1" t="s">
        <v>121</v>
      </c>
      <c r="T28" s="1" t="s">
        <v>71</v>
      </c>
      <c r="U28" s="1"/>
      <c r="V28" s="1" t="s">
        <v>144</v>
      </c>
      <c r="W28" s="1" t="s">
        <v>144</v>
      </c>
      <c r="X28" s="1"/>
      <c r="Y28" s="1" t="s">
        <v>145</v>
      </c>
      <c r="Z28" s="1"/>
      <c r="AA28" s="1"/>
      <c r="AB28" s="1"/>
      <c r="AC28" s="1"/>
      <c r="AD28" s="1"/>
    </row>
    <row r="29" spans="1:30" x14ac:dyDescent="0.3">
      <c r="A29" s="1">
        <v>10457</v>
      </c>
      <c r="B29" s="1" t="s">
        <v>62</v>
      </c>
      <c r="C29" s="1" t="s">
        <v>117</v>
      </c>
      <c r="D29" s="1">
        <v>9503059959</v>
      </c>
      <c r="E29" s="1" t="s">
        <v>74</v>
      </c>
      <c r="F29" s="1" t="s">
        <v>118</v>
      </c>
      <c r="G29" s="2">
        <v>62058712280000</v>
      </c>
      <c r="H29" s="1" t="s">
        <v>119</v>
      </c>
      <c r="I29" s="1" t="s">
        <v>120</v>
      </c>
      <c r="J29" s="1" t="s">
        <v>68</v>
      </c>
      <c r="K29" s="1">
        <v>58276</v>
      </c>
      <c r="L29" s="1">
        <v>83023</v>
      </c>
      <c r="M29" s="1">
        <v>98378</v>
      </c>
      <c r="N29" s="4">
        <v>0.15</v>
      </c>
      <c r="O29" s="3">
        <f t="shared" si="1"/>
        <v>8741.4</v>
      </c>
      <c r="P29" s="3"/>
      <c r="Q29" s="1" t="s">
        <v>33</v>
      </c>
      <c r="R29" s="1" t="s">
        <v>69</v>
      </c>
      <c r="S29" s="1" t="s">
        <v>121</v>
      </c>
      <c r="T29" s="1" t="s">
        <v>71</v>
      </c>
      <c r="U29" s="1"/>
      <c r="V29" s="1" t="s">
        <v>146</v>
      </c>
      <c r="W29" s="1" t="s">
        <v>146</v>
      </c>
      <c r="X29" s="1"/>
      <c r="Y29" s="1" t="s">
        <v>147</v>
      </c>
      <c r="Z29" s="1"/>
      <c r="AA29" s="1"/>
      <c r="AB29" s="1"/>
      <c r="AC29" s="1"/>
      <c r="AD29" s="1"/>
    </row>
    <row r="30" spans="1:30" x14ac:dyDescent="0.3">
      <c r="A30" s="1">
        <v>10465</v>
      </c>
      <c r="B30" s="1" t="s">
        <v>62</v>
      </c>
      <c r="C30" s="1" t="s">
        <v>117</v>
      </c>
      <c r="D30" s="1">
        <v>9503059959</v>
      </c>
      <c r="E30" s="1" t="s">
        <v>148</v>
      </c>
      <c r="F30" s="1" t="s">
        <v>28</v>
      </c>
      <c r="G30" s="2">
        <v>62058733570000</v>
      </c>
      <c r="H30" s="1" t="s">
        <v>119</v>
      </c>
      <c r="I30" s="1" t="s">
        <v>120</v>
      </c>
      <c r="J30" s="1" t="s">
        <v>68</v>
      </c>
      <c r="K30" s="1">
        <v>58276</v>
      </c>
      <c r="L30" s="1">
        <v>83023</v>
      </c>
      <c r="M30" s="1">
        <v>98378</v>
      </c>
      <c r="N30" s="4">
        <v>0.15</v>
      </c>
      <c r="O30" s="3">
        <f t="shared" si="1"/>
        <v>8741.4</v>
      </c>
      <c r="P30" s="3"/>
      <c r="Q30" s="1" t="s">
        <v>33</v>
      </c>
      <c r="R30" s="1" t="s">
        <v>69</v>
      </c>
      <c r="S30" s="1" t="s">
        <v>121</v>
      </c>
      <c r="T30" s="1" t="s">
        <v>71</v>
      </c>
      <c r="U30" s="1"/>
      <c r="V30" s="1" t="s">
        <v>149</v>
      </c>
      <c r="W30" s="1" t="s">
        <v>149</v>
      </c>
      <c r="X30" s="1"/>
      <c r="Y30" s="1" t="s">
        <v>150</v>
      </c>
      <c r="Z30" s="1"/>
      <c r="AA30" s="1"/>
      <c r="AB30" s="1"/>
      <c r="AC30" s="1"/>
      <c r="AD30" s="1"/>
    </row>
    <row r="31" spans="1:30" x14ac:dyDescent="0.3">
      <c r="A31" s="1">
        <v>10466</v>
      </c>
      <c r="B31" s="1" t="s">
        <v>62</v>
      </c>
      <c r="C31" s="1" t="s">
        <v>117</v>
      </c>
      <c r="D31" s="1">
        <v>9503059959</v>
      </c>
      <c r="E31" s="1" t="s">
        <v>64</v>
      </c>
      <c r="F31" s="1" t="s">
        <v>151</v>
      </c>
      <c r="G31" s="2">
        <v>62058733410000</v>
      </c>
      <c r="H31" s="1" t="s">
        <v>119</v>
      </c>
      <c r="I31" s="1" t="s">
        <v>120</v>
      </c>
      <c r="J31" s="1" t="s">
        <v>68</v>
      </c>
      <c r="K31" s="1">
        <v>58276</v>
      </c>
      <c r="L31" s="1">
        <v>83023</v>
      </c>
      <c r="M31" s="1">
        <v>98378</v>
      </c>
      <c r="N31" s="4">
        <v>0.15</v>
      </c>
      <c r="O31" s="3">
        <f t="shared" si="1"/>
        <v>8741.4</v>
      </c>
      <c r="P31" s="3"/>
      <c r="Q31" s="1" t="s">
        <v>33</v>
      </c>
      <c r="R31" s="1" t="s">
        <v>69</v>
      </c>
      <c r="S31" s="1" t="s">
        <v>121</v>
      </c>
      <c r="T31" s="1" t="s">
        <v>71</v>
      </c>
      <c r="U31" s="1"/>
      <c r="V31" s="1" t="s">
        <v>152</v>
      </c>
      <c r="W31" s="1" t="s">
        <v>152</v>
      </c>
      <c r="X31" s="1"/>
      <c r="Y31" s="1" t="s">
        <v>153</v>
      </c>
      <c r="Z31" s="1"/>
      <c r="AA31" s="1"/>
      <c r="AB31" s="1"/>
      <c r="AC31" s="1"/>
      <c r="AD31" s="1"/>
    </row>
    <row r="32" spans="1:30" x14ac:dyDescent="0.3">
      <c r="A32" s="1">
        <v>10467</v>
      </c>
      <c r="B32" s="1" t="s">
        <v>62</v>
      </c>
      <c r="C32" s="1" t="s">
        <v>117</v>
      </c>
      <c r="D32" s="1">
        <v>9503059959</v>
      </c>
      <c r="E32" s="1" t="s">
        <v>64</v>
      </c>
      <c r="F32" s="1" t="s">
        <v>28</v>
      </c>
      <c r="G32" s="2">
        <v>62058733510000</v>
      </c>
      <c r="H32" s="1" t="s">
        <v>119</v>
      </c>
      <c r="I32" s="1" t="s">
        <v>120</v>
      </c>
      <c r="J32" s="1" t="s">
        <v>68</v>
      </c>
      <c r="K32" s="1">
        <v>58276</v>
      </c>
      <c r="L32" s="1">
        <v>83023</v>
      </c>
      <c r="M32" s="1">
        <v>98378</v>
      </c>
      <c r="N32" s="4">
        <v>0.15</v>
      </c>
      <c r="O32" s="3">
        <f t="shared" si="1"/>
        <v>8741.4</v>
      </c>
      <c r="P32" s="3"/>
      <c r="Q32" s="1" t="s">
        <v>33</v>
      </c>
      <c r="R32" s="1" t="s">
        <v>69</v>
      </c>
      <c r="S32" s="1" t="s">
        <v>121</v>
      </c>
      <c r="T32" s="1" t="s">
        <v>71</v>
      </c>
      <c r="U32" s="1"/>
      <c r="V32" s="1" t="s">
        <v>154</v>
      </c>
      <c r="W32" s="1" t="s">
        <v>154</v>
      </c>
      <c r="X32" s="1"/>
      <c r="Y32" s="1" t="s">
        <v>155</v>
      </c>
      <c r="Z32" s="1"/>
      <c r="AA32" s="1"/>
      <c r="AB32" s="1"/>
      <c r="AC32" s="1"/>
      <c r="AD32" s="1"/>
    </row>
    <row r="33" spans="1:30" x14ac:dyDescent="0.3">
      <c r="A33" s="1">
        <v>10468</v>
      </c>
      <c r="B33" s="1" t="s">
        <v>62</v>
      </c>
      <c r="C33" s="1" t="s">
        <v>156</v>
      </c>
      <c r="D33" s="1">
        <v>9503059959</v>
      </c>
      <c r="E33" s="1" t="s">
        <v>64</v>
      </c>
      <c r="F33" s="1" t="s">
        <v>28</v>
      </c>
      <c r="G33" s="2">
        <v>62058733390000</v>
      </c>
      <c r="H33" s="1" t="s">
        <v>119</v>
      </c>
      <c r="I33" s="1" t="s">
        <v>120</v>
      </c>
      <c r="J33" s="1" t="s">
        <v>68</v>
      </c>
      <c r="K33" s="1">
        <v>58276</v>
      </c>
      <c r="L33" s="1">
        <v>83023</v>
      </c>
      <c r="M33" s="1">
        <v>98378</v>
      </c>
      <c r="N33" s="4">
        <v>0.15</v>
      </c>
      <c r="O33" s="3">
        <f t="shared" si="1"/>
        <v>8741.4</v>
      </c>
      <c r="P33" s="3"/>
      <c r="Q33" s="1" t="s">
        <v>33</v>
      </c>
      <c r="R33" s="1" t="s">
        <v>69</v>
      </c>
      <c r="S33" s="1" t="s">
        <v>121</v>
      </c>
      <c r="T33" s="1" t="s">
        <v>71</v>
      </c>
      <c r="U33" s="1"/>
      <c r="V33" s="1" t="s">
        <v>157</v>
      </c>
      <c r="W33" s="1" t="s">
        <v>157</v>
      </c>
      <c r="X33" s="1"/>
      <c r="Y33" s="1" t="s">
        <v>158</v>
      </c>
      <c r="Z33" s="1"/>
      <c r="AA33" s="1"/>
      <c r="AB33" s="1"/>
      <c r="AC33" s="1"/>
      <c r="AD33" s="1"/>
    </row>
    <row r="34" spans="1:30" x14ac:dyDescent="0.3">
      <c r="A34" s="1">
        <v>10469</v>
      </c>
      <c r="B34" s="1" t="s">
        <v>62</v>
      </c>
      <c r="C34" s="1" t="s">
        <v>117</v>
      </c>
      <c r="D34" s="1">
        <v>9503059959</v>
      </c>
      <c r="E34" s="1" t="s">
        <v>64</v>
      </c>
      <c r="F34" s="1" t="s">
        <v>151</v>
      </c>
      <c r="G34" s="2">
        <v>62058733350000</v>
      </c>
      <c r="H34" s="1" t="s">
        <v>119</v>
      </c>
      <c r="I34" s="1" t="s">
        <v>120</v>
      </c>
      <c r="J34" s="1" t="s">
        <v>68</v>
      </c>
      <c r="K34" s="1">
        <v>58276</v>
      </c>
      <c r="L34" s="1">
        <v>83023</v>
      </c>
      <c r="M34" s="1">
        <v>98378</v>
      </c>
      <c r="N34" s="4">
        <v>0.15</v>
      </c>
      <c r="O34" s="3">
        <f t="shared" si="1"/>
        <v>8741.4</v>
      </c>
      <c r="P34" s="3"/>
      <c r="Q34" s="1" t="s">
        <v>33</v>
      </c>
      <c r="R34" s="1" t="s">
        <v>69</v>
      </c>
      <c r="S34" s="1" t="s">
        <v>121</v>
      </c>
      <c r="T34" s="1" t="s">
        <v>71</v>
      </c>
      <c r="U34" s="1"/>
      <c r="V34" s="1" t="s">
        <v>159</v>
      </c>
      <c r="W34" s="1" t="s">
        <v>159</v>
      </c>
      <c r="X34" s="1"/>
      <c r="Y34" s="1" t="s">
        <v>160</v>
      </c>
      <c r="Z34" s="1"/>
      <c r="AA34" s="1"/>
      <c r="AB34" s="1"/>
      <c r="AC34" s="1"/>
      <c r="AD34" s="1"/>
    </row>
    <row r="35" spans="1:30" x14ac:dyDescent="0.3">
      <c r="A35" s="1">
        <v>10470</v>
      </c>
      <c r="B35" s="1" t="s">
        <v>62</v>
      </c>
      <c r="C35" s="1" t="s">
        <v>117</v>
      </c>
      <c r="D35" s="1">
        <v>9503059959</v>
      </c>
      <c r="E35" s="1" t="s">
        <v>64</v>
      </c>
      <c r="F35" s="1" t="s">
        <v>28</v>
      </c>
      <c r="G35" s="2">
        <v>62058733270000</v>
      </c>
      <c r="H35" s="1" t="s">
        <v>119</v>
      </c>
      <c r="I35" s="1" t="s">
        <v>120</v>
      </c>
      <c r="J35" s="1" t="s">
        <v>68</v>
      </c>
      <c r="K35" s="1">
        <v>58276</v>
      </c>
      <c r="L35" s="1">
        <v>83023</v>
      </c>
      <c r="M35" s="1">
        <v>98378</v>
      </c>
      <c r="N35" s="4">
        <v>0.15</v>
      </c>
      <c r="O35" s="3">
        <f t="shared" si="1"/>
        <v>8741.4</v>
      </c>
      <c r="P35" s="3"/>
      <c r="Q35" s="1" t="s">
        <v>33</v>
      </c>
      <c r="R35" s="1" t="s">
        <v>69</v>
      </c>
      <c r="S35" s="1" t="s">
        <v>121</v>
      </c>
      <c r="T35" s="1" t="s">
        <v>71</v>
      </c>
      <c r="U35" s="1"/>
      <c r="V35" s="1" t="s">
        <v>161</v>
      </c>
      <c r="W35" s="1" t="s">
        <v>161</v>
      </c>
      <c r="X35" s="1"/>
      <c r="Y35" s="1" t="s">
        <v>162</v>
      </c>
      <c r="Z35" s="1"/>
      <c r="AA35" s="1"/>
      <c r="AB35" s="1"/>
      <c r="AC35" s="1"/>
      <c r="AD35" s="1"/>
    </row>
    <row r="36" spans="1:30" x14ac:dyDescent="0.3">
      <c r="A36" s="1">
        <v>10471</v>
      </c>
      <c r="B36" s="1" t="s">
        <v>62</v>
      </c>
      <c r="C36" s="1" t="s">
        <v>117</v>
      </c>
      <c r="D36" s="1">
        <v>9503059959</v>
      </c>
      <c r="E36" s="1" t="s">
        <v>64</v>
      </c>
      <c r="F36" s="1" t="s">
        <v>151</v>
      </c>
      <c r="G36" s="2">
        <v>62058733210000</v>
      </c>
      <c r="H36" s="1" t="s">
        <v>119</v>
      </c>
      <c r="I36" s="1" t="s">
        <v>120</v>
      </c>
      <c r="J36" s="1" t="s">
        <v>68</v>
      </c>
      <c r="K36" s="1">
        <v>58276</v>
      </c>
      <c r="L36" s="1">
        <v>83023</v>
      </c>
      <c r="M36" s="1">
        <v>98378</v>
      </c>
      <c r="N36" s="4">
        <v>0.15</v>
      </c>
      <c r="O36" s="3">
        <f t="shared" si="1"/>
        <v>8741.4</v>
      </c>
      <c r="P36" s="3"/>
      <c r="Q36" s="1" t="s">
        <v>33</v>
      </c>
      <c r="R36" s="1" t="s">
        <v>69</v>
      </c>
      <c r="S36" s="1" t="s">
        <v>121</v>
      </c>
      <c r="T36" s="1" t="s">
        <v>71</v>
      </c>
      <c r="U36" s="1"/>
      <c r="V36" s="1" t="s">
        <v>163</v>
      </c>
      <c r="W36" s="1" t="s">
        <v>163</v>
      </c>
      <c r="X36" s="1"/>
      <c r="Y36" s="1" t="s">
        <v>164</v>
      </c>
      <c r="Z36" s="1"/>
      <c r="AA36" s="1"/>
      <c r="AB36" s="1"/>
      <c r="AC36" s="1"/>
      <c r="AD36" s="1"/>
    </row>
    <row r="37" spans="1:30" x14ac:dyDescent="0.3">
      <c r="A37" s="1">
        <v>10478</v>
      </c>
      <c r="B37" s="1" t="s">
        <v>62</v>
      </c>
      <c r="C37" s="1" t="s">
        <v>63</v>
      </c>
      <c r="D37" s="1">
        <v>9503059959</v>
      </c>
      <c r="E37" s="1" t="s">
        <v>74</v>
      </c>
      <c r="F37" s="1" t="s">
        <v>28</v>
      </c>
      <c r="G37" s="2">
        <v>62058764480000</v>
      </c>
      <c r="H37" s="1" t="s">
        <v>165</v>
      </c>
      <c r="I37" s="1" t="s">
        <v>166</v>
      </c>
      <c r="J37" s="1" t="s">
        <v>68</v>
      </c>
      <c r="K37" s="1">
        <v>58276</v>
      </c>
      <c r="L37" s="1">
        <v>83023</v>
      </c>
      <c r="M37" s="1">
        <v>98378</v>
      </c>
      <c r="N37" s="4">
        <v>0.15</v>
      </c>
      <c r="O37" s="3">
        <f t="shared" si="1"/>
        <v>8741.4</v>
      </c>
      <c r="P37" s="3"/>
      <c r="Q37" s="1" t="s">
        <v>33</v>
      </c>
      <c r="R37" s="1" t="s">
        <v>69</v>
      </c>
      <c r="S37" s="1" t="s">
        <v>70</v>
      </c>
      <c r="T37" s="1" t="s">
        <v>71</v>
      </c>
      <c r="U37" s="1"/>
      <c r="V37" s="1" t="s">
        <v>167</v>
      </c>
      <c r="W37" s="1" t="s">
        <v>168</v>
      </c>
      <c r="X37" s="1"/>
      <c r="Y37" s="1" t="s">
        <v>169</v>
      </c>
      <c r="Z37" s="1" t="s">
        <v>170</v>
      </c>
      <c r="AA37" s="1"/>
      <c r="AB37" s="1"/>
      <c r="AC37" s="1"/>
      <c r="AD37" s="1"/>
    </row>
    <row r="38" spans="1:30" x14ac:dyDescent="0.3">
      <c r="A38" s="1">
        <v>10479</v>
      </c>
      <c r="B38" s="1" t="s">
        <v>62</v>
      </c>
      <c r="C38" s="1" t="s">
        <v>63</v>
      </c>
      <c r="D38" s="1">
        <v>9503059959</v>
      </c>
      <c r="E38" s="1" t="s">
        <v>64</v>
      </c>
      <c r="F38" s="1" t="s">
        <v>28</v>
      </c>
      <c r="G38" s="2">
        <v>62058764430000</v>
      </c>
      <c r="H38" s="1" t="s">
        <v>165</v>
      </c>
      <c r="I38" s="1" t="s">
        <v>166</v>
      </c>
      <c r="J38" s="1" t="s">
        <v>68</v>
      </c>
      <c r="K38" s="1">
        <v>58276</v>
      </c>
      <c r="L38" s="1">
        <v>83023</v>
      </c>
      <c r="M38" s="1">
        <v>98378</v>
      </c>
      <c r="N38" s="4">
        <v>0.15</v>
      </c>
      <c r="O38" s="3">
        <f t="shared" si="1"/>
        <v>8741.4</v>
      </c>
      <c r="P38" s="3"/>
      <c r="Q38" s="1" t="s">
        <v>33</v>
      </c>
      <c r="R38" s="1" t="s">
        <v>69</v>
      </c>
      <c r="S38" s="1" t="s">
        <v>70</v>
      </c>
      <c r="T38" s="1" t="s">
        <v>71</v>
      </c>
      <c r="U38" s="1"/>
      <c r="V38" s="1" t="s">
        <v>171</v>
      </c>
      <c r="W38" s="1" t="s">
        <v>171</v>
      </c>
      <c r="X38" s="1"/>
      <c r="Y38" s="1" t="s">
        <v>172</v>
      </c>
      <c r="Z38" s="1"/>
      <c r="AA38" s="1"/>
      <c r="AB38" s="1"/>
      <c r="AC38" s="1"/>
      <c r="AD38" s="1"/>
    </row>
    <row r="39" spans="1:30" x14ac:dyDescent="0.3">
      <c r="A39" s="1">
        <v>10480</v>
      </c>
      <c r="B39" s="1" t="s">
        <v>62</v>
      </c>
      <c r="C39" s="1" t="s">
        <v>63</v>
      </c>
      <c r="D39" s="1">
        <v>9503059959</v>
      </c>
      <c r="E39" s="1" t="s">
        <v>74</v>
      </c>
      <c r="F39" s="1" t="s">
        <v>28</v>
      </c>
      <c r="G39" s="2">
        <v>62058764380000</v>
      </c>
      <c r="H39" s="1" t="s">
        <v>165</v>
      </c>
      <c r="I39" s="1" t="s">
        <v>166</v>
      </c>
      <c r="J39" s="1" t="s">
        <v>68</v>
      </c>
      <c r="K39" s="1">
        <v>58276</v>
      </c>
      <c r="L39" s="1">
        <v>83023</v>
      </c>
      <c r="M39" s="1">
        <v>98378</v>
      </c>
      <c r="N39" s="4">
        <v>0.15</v>
      </c>
      <c r="O39" s="3">
        <f t="shared" si="1"/>
        <v>8741.4</v>
      </c>
      <c r="P39" s="3"/>
      <c r="Q39" s="1" t="s">
        <v>33</v>
      </c>
      <c r="R39" s="1" t="s">
        <v>69</v>
      </c>
      <c r="S39" s="1" t="s">
        <v>70</v>
      </c>
      <c r="T39" s="1" t="s">
        <v>71</v>
      </c>
      <c r="U39" s="1"/>
      <c r="V39" s="1" t="s">
        <v>173</v>
      </c>
      <c r="W39" s="1" t="s">
        <v>173</v>
      </c>
      <c r="X39" s="1"/>
      <c r="Y39" s="1" t="s">
        <v>174</v>
      </c>
      <c r="Z39" s="1"/>
      <c r="AA39" s="1"/>
      <c r="AB39" s="1"/>
      <c r="AC39" s="1"/>
      <c r="AD39" s="1"/>
    </row>
    <row r="40" spans="1:30" x14ac:dyDescent="0.3">
      <c r="A40" s="1">
        <v>10481</v>
      </c>
      <c r="B40" s="1" t="s">
        <v>62</v>
      </c>
      <c r="C40" s="1" t="s">
        <v>63</v>
      </c>
      <c r="D40" s="1">
        <v>9503059959</v>
      </c>
      <c r="E40" s="1" t="s">
        <v>64</v>
      </c>
      <c r="F40" s="1" t="s">
        <v>28</v>
      </c>
      <c r="G40" s="2">
        <v>62058764350000</v>
      </c>
      <c r="H40" s="1" t="s">
        <v>165</v>
      </c>
      <c r="I40" s="1" t="s">
        <v>166</v>
      </c>
      <c r="J40" s="1" t="s">
        <v>68</v>
      </c>
      <c r="K40" s="1">
        <v>58276</v>
      </c>
      <c r="L40" s="1">
        <v>83023</v>
      </c>
      <c r="M40" s="1">
        <v>98378</v>
      </c>
      <c r="N40" s="4">
        <v>0.15</v>
      </c>
      <c r="O40" s="3">
        <f t="shared" si="1"/>
        <v>8741.4</v>
      </c>
      <c r="P40" s="3"/>
      <c r="Q40" s="1" t="s">
        <v>33</v>
      </c>
      <c r="R40" s="1" t="s">
        <v>69</v>
      </c>
      <c r="S40" s="1" t="s">
        <v>70</v>
      </c>
      <c r="T40" s="1" t="s">
        <v>71</v>
      </c>
      <c r="U40" s="1"/>
      <c r="V40" s="1" t="s">
        <v>175</v>
      </c>
      <c r="W40" s="1" t="s">
        <v>175</v>
      </c>
      <c r="X40" s="1"/>
      <c r="Y40" s="1" t="s">
        <v>176</v>
      </c>
      <c r="Z40" s="1"/>
      <c r="AA40" s="1"/>
      <c r="AB40" s="1"/>
      <c r="AC40" s="1"/>
      <c r="AD40" s="1"/>
    </row>
    <row r="41" spans="1:30" x14ac:dyDescent="0.3">
      <c r="A41" s="1">
        <v>10482</v>
      </c>
      <c r="B41" s="1" t="s">
        <v>62</v>
      </c>
      <c r="C41" s="1" t="s">
        <v>63</v>
      </c>
      <c r="D41" s="1">
        <v>9503059959</v>
      </c>
      <c r="E41" s="1" t="s">
        <v>64</v>
      </c>
      <c r="F41" s="1" t="s">
        <v>28</v>
      </c>
      <c r="G41" s="2">
        <v>62058764310000</v>
      </c>
      <c r="H41" s="1" t="s">
        <v>165</v>
      </c>
      <c r="I41" s="1" t="s">
        <v>166</v>
      </c>
      <c r="J41" s="1" t="s">
        <v>68</v>
      </c>
      <c r="K41" s="1">
        <v>58276</v>
      </c>
      <c r="L41" s="1">
        <v>83023</v>
      </c>
      <c r="M41" s="1">
        <v>83023</v>
      </c>
      <c r="N41" s="4">
        <v>0.15</v>
      </c>
      <c r="O41" s="3">
        <f t="shared" si="1"/>
        <v>8741.4</v>
      </c>
      <c r="P41" s="3"/>
      <c r="Q41" s="1" t="s">
        <v>33</v>
      </c>
      <c r="R41" s="1" t="s">
        <v>69</v>
      </c>
      <c r="S41" s="1" t="s">
        <v>70</v>
      </c>
      <c r="T41" s="1" t="s">
        <v>71</v>
      </c>
      <c r="U41" s="1"/>
      <c r="V41" s="1" t="s">
        <v>177</v>
      </c>
      <c r="W41" s="1" t="s">
        <v>177</v>
      </c>
      <c r="X41" s="1"/>
      <c r="Y41" s="1" t="s">
        <v>178</v>
      </c>
      <c r="Z41" s="1"/>
      <c r="AA41" s="1"/>
      <c r="AB41" s="1"/>
      <c r="AC41" s="1"/>
      <c r="AD41" s="1"/>
    </row>
    <row r="42" spans="1:30" x14ac:dyDescent="0.3">
      <c r="A42" s="1">
        <v>10483</v>
      </c>
      <c r="B42" s="1" t="s">
        <v>62</v>
      </c>
      <c r="C42" s="1" t="s">
        <v>179</v>
      </c>
      <c r="D42" s="1" t="s">
        <v>180</v>
      </c>
      <c r="E42" s="1" t="s">
        <v>64</v>
      </c>
      <c r="F42" s="1" t="s">
        <v>151</v>
      </c>
      <c r="G42" s="2">
        <v>62058771860000</v>
      </c>
      <c r="H42" s="1" t="s">
        <v>165</v>
      </c>
      <c r="I42" s="1" t="s">
        <v>166</v>
      </c>
      <c r="J42" s="1" t="s">
        <v>68</v>
      </c>
      <c r="K42" s="1">
        <v>58276</v>
      </c>
      <c r="L42" s="1">
        <v>83023</v>
      </c>
      <c r="M42" s="1">
        <v>98378</v>
      </c>
      <c r="N42" s="4">
        <v>0.15</v>
      </c>
      <c r="O42" s="3">
        <f t="shared" si="1"/>
        <v>8741.4</v>
      </c>
      <c r="P42" s="3"/>
      <c r="Q42" s="1" t="s">
        <v>33</v>
      </c>
      <c r="R42" s="1" t="s">
        <v>69</v>
      </c>
      <c r="S42" s="1" t="s">
        <v>121</v>
      </c>
      <c r="T42" s="1" t="s">
        <v>71</v>
      </c>
      <c r="U42" s="1"/>
      <c r="V42" s="1" t="s">
        <v>181</v>
      </c>
      <c r="W42" s="1" t="s">
        <v>181</v>
      </c>
      <c r="X42" s="1"/>
      <c r="Y42" s="1" t="s">
        <v>182</v>
      </c>
      <c r="Z42" s="1"/>
      <c r="AA42" s="1"/>
      <c r="AB42" s="1"/>
      <c r="AC42" s="1"/>
      <c r="AD42" s="1"/>
    </row>
    <row r="43" spans="1:30" x14ac:dyDescent="0.3">
      <c r="A43" s="1">
        <v>10484</v>
      </c>
      <c r="B43" s="1" t="s">
        <v>62</v>
      </c>
      <c r="C43" s="1" t="s">
        <v>117</v>
      </c>
      <c r="D43" s="1">
        <v>9503059959</v>
      </c>
      <c r="E43" s="1" t="s">
        <v>64</v>
      </c>
      <c r="F43" s="1" t="s">
        <v>28</v>
      </c>
      <c r="G43" s="2">
        <v>62058771730000</v>
      </c>
      <c r="H43" s="1" t="s">
        <v>165</v>
      </c>
      <c r="I43" s="1" t="s">
        <v>166</v>
      </c>
      <c r="J43" s="1" t="s">
        <v>68</v>
      </c>
      <c r="K43" s="1">
        <v>58276</v>
      </c>
      <c r="L43" s="1">
        <v>83023</v>
      </c>
      <c r="M43" s="1">
        <v>98378</v>
      </c>
      <c r="N43" s="4">
        <v>0.15</v>
      </c>
      <c r="O43" s="3">
        <f t="shared" si="1"/>
        <v>8741.4</v>
      </c>
      <c r="P43" s="3"/>
      <c r="Q43" s="1" t="s">
        <v>33</v>
      </c>
      <c r="R43" s="1" t="s">
        <v>69</v>
      </c>
      <c r="S43" s="1" t="s">
        <v>121</v>
      </c>
      <c r="T43" s="1" t="s">
        <v>71</v>
      </c>
      <c r="U43" s="1"/>
      <c r="V43" s="1" t="s">
        <v>183</v>
      </c>
      <c r="W43" s="1" t="s">
        <v>183</v>
      </c>
      <c r="X43" s="1"/>
      <c r="Y43" s="1" t="s">
        <v>184</v>
      </c>
      <c r="Z43" s="1"/>
      <c r="AA43" s="1"/>
      <c r="AB43" s="1"/>
      <c r="AC43" s="1"/>
      <c r="AD43" s="1"/>
    </row>
    <row r="44" spans="1:30" x14ac:dyDescent="0.3">
      <c r="A44" s="1">
        <v>10485</v>
      </c>
      <c r="B44" s="1" t="s">
        <v>62</v>
      </c>
      <c r="C44" s="1" t="s">
        <v>117</v>
      </c>
      <c r="D44" s="1">
        <v>9503059959</v>
      </c>
      <c r="E44" s="1" t="s">
        <v>64</v>
      </c>
      <c r="F44" s="1" t="s">
        <v>28</v>
      </c>
      <c r="G44" s="2">
        <v>62058771590000</v>
      </c>
      <c r="H44" s="1" t="s">
        <v>165</v>
      </c>
      <c r="I44" s="1" t="s">
        <v>166</v>
      </c>
      <c r="J44" s="1" t="s">
        <v>68</v>
      </c>
      <c r="K44" s="1">
        <v>58276</v>
      </c>
      <c r="L44" s="1">
        <v>83023</v>
      </c>
      <c r="M44" s="1">
        <v>98378</v>
      </c>
      <c r="N44" s="4">
        <v>0.15</v>
      </c>
      <c r="O44" s="3">
        <f t="shared" si="1"/>
        <v>8741.4</v>
      </c>
      <c r="P44" s="3"/>
      <c r="Q44" s="1" t="s">
        <v>33</v>
      </c>
      <c r="R44" s="1" t="s">
        <v>69</v>
      </c>
      <c r="S44" s="1" t="s">
        <v>121</v>
      </c>
      <c r="T44" s="1" t="s">
        <v>71</v>
      </c>
      <c r="U44" s="1"/>
      <c r="V44" s="1" t="s">
        <v>185</v>
      </c>
      <c r="W44" s="1" t="s">
        <v>185</v>
      </c>
      <c r="X44" s="1"/>
      <c r="Y44" s="1" t="s">
        <v>186</v>
      </c>
      <c r="Z44" s="1"/>
      <c r="AA44" s="1"/>
      <c r="AB44" s="1"/>
      <c r="AC44" s="1"/>
      <c r="AD44" s="1"/>
    </row>
    <row r="45" spans="1:30" x14ac:dyDescent="0.3">
      <c r="A45" s="1">
        <v>10486</v>
      </c>
      <c r="B45" s="1" t="s">
        <v>62</v>
      </c>
      <c r="C45" s="1" t="s">
        <v>179</v>
      </c>
      <c r="D45" s="1" t="s">
        <v>180</v>
      </c>
      <c r="E45" s="1" t="s">
        <v>74</v>
      </c>
      <c r="F45" s="1" t="s">
        <v>28</v>
      </c>
      <c r="G45" s="2">
        <v>62058772950000</v>
      </c>
      <c r="H45" s="1" t="s">
        <v>165</v>
      </c>
      <c r="I45" s="1" t="s">
        <v>166</v>
      </c>
      <c r="J45" s="1" t="s">
        <v>68</v>
      </c>
      <c r="K45" s="1">
        <v>58276</v>
      </c>
      <c r="L45" s="1">
        <v>83023</v>
      </c>
      <c r="M45" s="1">
        <v>98378</v>
      </c>
      <c r="N45" s="4">
        <v>0.15</v>
      </c>
      <c r="O45" s="3">
        <f t="shared" si="1"/>
        <v>8741.4</v>
      </c>
      <c r="P45" s="3"/>
      <c r="Q45" s="1" t="s">
        <v>33</v>
      </c>
      <c r="R45" s="1" t="s">
        <v>69</v>
      </c>
      <c r="S45" s="1" t="s">
        <v>121</v>
      </c>
      <c r="T45" s="1" t="s">
        <v>71</v>
      </c>
      <c r="U45" s="1"/>
      <c r="V45" s="1" t="s">
        <v>187</v>
      </c>
      <c r="W45" s="1" t="s">
        <v>187</v>
      </c>
      <c r="X45" s="1"/>
      <c r="Y45" s="1" t="s">
        <v>188</v>
      </c>
      <c r="Z45" s="1"/>
      <c r="AA45" s="1"/>
      <c r="AB45" s="1"/>
      <c r="AC45" s="1"/>
      <c r="AD45" s="1"/>
    </row>
    <row r="46" spans="1:30" x14ac:dyDescent="0.3">
      <c r="A46" s="1">
        <v>10525</v>
      </c>
      <c r="B46" s="1" t="s">
        <v>189</v>
      </c>
      <c r="C46" s="1" t="s">
        <v>190</v>
      </c>
      <c r="D46" s="1">
        <v>9130042685</v>
      </c>
      <c r="E46" s="1" t="s">
        <v>191</v>
      </c>
      <c r="F46" s="1" t="s">
        <v>28</v>
      </c>
      <c r="G46" s="2" t="s">
        <v>192</v>
      </c>
      <c r="H46" s="1" t="s">
        <v>193</v>
      </c>
      <c r="I46" s="1" t="s">
        <v>194</v>
      </c>
      <c r="J46" s="1" t="s">
        <v>104</v>
      </c>
      <c r="K46" s="1">
        <v>8255</v>
      </c>
      <c r="L46" s="1">
        <v>40787</v>
      </c>
      <c r="M46" s="1">
        <v>48129</v>
      </c>
      <c r="N46" s="4">
        <v>0.5</v>
      </c>
      <c r="O46" s="3">
        <f>L46*N46</f>
        <v>20393.5</v>
      </c>
      <c r="P46" s="3"/>
      <c r="Q46" s="1" t="s">
        <v>33</v>
      </c>
      <c r="R46" s="1" t="s">
        <v>56</v>
      </c>
      <c r="S46" s="1" t="s">
        <v>113</v>
      </c>
      <c r="T46" s="1" t="s">
        <v>106</v>
      </c>
      <c r="U46" s="1"/>
      <c r="V46" s="1" t="s">
        <v>195</v>
      </c>
      <c r="W46" s="1" t="s">
        <v>195</v>
      </c>
      <c r="X46" s="1" t="s">
        <v>196</v>
      </c>
      <c r="Y46" s="1" t="s">
        <v>197</v>
      </c>
      <c r="Z46" s="1"/>
      <c r="AA46" s="1"/>
      <c r="AB46" s="1"/>
      <c r="AC46" s="1"/>
      <c r="AD46" s="1"/>
    </row>
    <row r="47" spans="1:30" x14ac:dyDescent="0.3">
      <c r="A47" s="1">
        <v>10536</v>
      </c>
      <c r="B47" s="1" t="s">
        <v>62</v>
      </c>
      <c r="C47" s="1" t="s">
        <v>198</v>
      </c>
      <c r="D47" s="1">
        <v>9503059959</v>
      </c>
      <c r="E47" s="1" t="s">
        <v>199</v>
      </c>
      <c r="F47" s="1" t="s">
        <v>151</v>
      </c>
      <c r="G47" s="2">
        <v>62058982950000</v>
      </c>
      <c r="H47" s="1" t="s">
        <v>200</v>
      </c>
      <c r="I47" s="1" t="s">
        <v>201</v>
      </c>
      <c r="J47" s="1" t="s">
        <v>68</v>
      </c>
      <c r="K47" s="1">
        <v>58276</v>
      </c>
      <c r="L47" s="1">
        <v>83023</v>
      </c>
      <c r="M47" s="1">
        <v>98378</v>
      </c>
      <c r="N47" s="4">
        <v>0.15</v>
      </c>
      <c r="O47" s="3">
        <f>K47*N47</f>
        <v>8741.4</v>
      </c>
      <c r="P47" s="3"/>
      <c r="Q47" s="1" t="s">
        <v>33</v>
      </c>
      <c r="R47" s="1" t="s">
        <v>69</v>
      </c>
      <c r="S47" s="1" t="s">
        <v>121</v>
      </c>
      <c r="T47" s="1" t="s">
        <v>71</v>
      </c>
      <c r="U47" s="1"/>
      <c r="V47" s="1" t="s">
        <v>202</v>
      </c>
      <c r="W47" s="1" t="s">
        <v>202</v>
      </c>
      <c r="X47" s="1"/>
      <c r="Y47" s="1" t="s">
        <v>203</v>
      </c>
      <c r="Z47" s="1"/>
      <c r="AA47" s="1"/>
      <c r="AB47" s="1"/>
      <c r="AC47" s="1"/>
      <c r="AD47" s="1"/>
    </row>
    <row r="48" spans="1:30" x14ac:dyDescent="0.3">
      <c r="A48" s="1">
        <v>10537</v>
      </c>
      <c r="B48" s="1" t="s">
        <v>62</v>
      </c>
      <c r="C48" s="1" t="s">
        <v>198</v>
      </c>
      <c r="D48" s="1">
        <v>9503059959</v>
      </c>
      <c r="E48" s="1" t="s">
        <v>199</v>
      </c>
      <c r="F48" s="1" t="s">
        <v>151</v>
      </c>
      <c r="G48" s="2">
        <v>62058983050000</v>
      </c>
      <c r="H48" s="1" t="s">
        <v>200</v>
      </c>
      <c r="I48" s="1" t="s">
        <v>201</v>
      </c>
      <c r="J48" s="1" t="s">
        <v>68</v>
      </c>
      <c r="K48" s="1">
        <v>58276</v>
      </c>
      <c r="L48" s="1">
        <v>83023</v>
      </c>
      <c r="M48" s="1">
        <v>98378</v>
      </c>
      <c r="N48" s="4">
        <v>0.15</v>
      </c>
      <c r="O48" s="3">
        <f>K48*N48</f>
        <v>8741.4</v>
      </c>
      <c r="P48" s="3"/>
      <c r="Q48" s="1" t="s">
        <v>33</v>
      </c>
      <c r="R48" s="1" t="s">
        <v>69</v>
      </c>
      <c r="S48" s="1" t="s">
        <v>121</v>
      </c>
      <c r="T48" s="1" t="s">
        <v>71</v>
      </c>
      <c r="U48" s="1"/>
      <c r="V48" s="1" t="s">
        <v>204</v>
      </c>
      <c r="W48" s="1" t="s">
        <v>204</v>
      </c>
      <c r="X48" s="1"/>
      <c r="Y48" s="1" t="s">
        <v>205</v>
      </c>
      <c r="Z48" s="1"/>
      <c r="AA48" s="1"/>
      <c r="AB48" s="1"/>
      <c r="AC48" s="1"/>
      <c r="AD48" s="1"/>
    </row>
    <row r="49" spans="1:30" x14ac:dyDescent="0.3">
      <c r="A49" s="1">
        <v>10588</v>
      </c>
      <c r="B49" s="1" t="s">
        <v>206</v>
      </c>
      <c r="C49" s="1" t="s">
        <v>207</v>
      </c>
      <c r="D49" s="1">
        <v>988167119</v>
      </c>
      <c r="E49" s="1" t="s">
        <v>64</v>
      </c>
      <c r="F49" s="1" t="s">
        <v>28</v>
      </c>
      <c r="G49" s="2" t="s">
        <v>208</v>
      </c>
      <c r="H49" s="1" t="s">
        <v>200</v>
      </c>
      <c r="I49" s="1" t="s">
        <v>209</v>
      </c>
      <c r="J49" s="1" t="s">
        <v>68</v>
      </c>
      <c r="K49" s="1">
        <v>25472</v>
      </c>
      <c r="L49" s="1">
        <v>51344</v>
      </c>
      <c r="M49" s="1">
        <v>60723</v>
      </c>
      <c r="N49" s="4">
        <v>0.15</v>
      </c>
      <c r="O49" s="3">
        <f>K49*N49</f>
        <v>3820.7999999999997</v>
      </c>
      <c r="P49" s="3"/>
      <c r="Q49" s="1" t="s">
        <v>33</v>
      </c>
      <c r="R49" s="1" t="s">
        <v>210</v>
      </c>
      <c r="S49" s="1" t="s">
        <v>210</v>
      </c>
      <c r="T49" s="1" t="s">
        <v>71</v>
      </c>
      <c r="U49" s="1"/>
      <c r="V49" s="1" t="s">
        <v>211</v>
      </c>
      <c r="W49" s="1" t="s">
        <v>211</v>
      </c>
      <c r="X49" s="1"/>
      <c r="Y49" s="1" t="s">
        <v>212</v>
      </c>
      <c r="Z49" s="1"/>
      <c r="AA49" s="1"/>
      <c r="AB49" s="1"/>
      <c r="AC49" s="1"/>
      <c r="AD49" s="1"/>
    </row>
    <row r="50" spans="1:30" x14ac:dyDescent="0.3">
      <c r="A50" s="1">
        <v>10542</v>
      </c>
      <c r="B50" s="1" t="s">
        <v>213</v>
      </c>
      <c r="C50" s="1" t="s">
        <v>214</v>
      </c>
      <c r="D50" s="1" t="s">
        <v>215</v>
      </c>
      <c r="E50" s="1" t="s">
        <v>199</v>
      </c>
      <c r="F50" s="1" t="s">
        <v>151</v>
      </c>
      <c r="G50" s="2" t="s">
        <v>216</v>
      </c>
      <c r="H50" s="1" t="s">
        <v>217</v>
      </c>
      <c r="I50" s="1" t="s">
        <v>218</v>
      </c>
      <c r="J50" s="1" t="s">
        <v>104</v>
      </c>
      <c r="K50" s="1">
        <v>8255</v>
      </c>
      <c r="L50" s="1">
        <v>40787</v>
      </c>
      <c r="M50" s="1">
        <v>48129</v>
      </c>
      <c r="N50" s="4">
        <v>0.5</v>
      </c>
      <c r="O50" s="3">
        <f>L50*N50</f>
        <v>20393.5</v>
      </c>
      <c r="P50" s="3"/>
      <c r="Q50" s="1" t="s">
        <v>33</v>
      </c>
      <c r="R50" s="1" t="s">
        <v>56</v>
      </c>
      <c r="S50" s="1" t="s">
        <v>113</v>
      </c>
      <c r="T50" s="1" t="s">
        <v>106</v>
      </c>
      <c r="U50" s="1"/>
      <c r="V50" s="1" t="s">
        <v>219</v>
      </c>
      <c r="W50" s="1" t="s">
        <v>219</v>
      </c>
      <c r="X50" s="1"/>
      <c r="Y50" s="1" t="s">
        <v>220</v>
      </c>
      <c r="Z50" s="1"/>
      <c r="AA50" s="1"/>
      <c r="AB50" s="1"/>
      <c r="AC50" s="1"/>
      <c r="AD50" s="1"/>
    </row>
    <row r="51" spans="1:30" x14ac:dyDescent="0.3">
      <c r="A51" s="1">
        <v>10543</v>
      </c>
      <c r="B51" s="1" t="s">
        <v>221</v>
      </c>
      <c r="C51" s="1" t="s">
        <v>222</v>
      </c>
      <c r="D51" s="1">
        <v>9021463318</v>
      </c>
      <c r="E51" s="1" t="s">
        <v>199</v>
      </c>
      <c r="F51" s="1" t="s">
        <v>28</v>
      </c>
      <c r="G51" s="2" t="s">
        <v>223</v>
      </c>
      <c r="H51" s="1" t="s">
        <v>217</v>
      </c>
      <c r="I51" s="1" t="s">
        <v>218</v>
      </c>
      <c r="J51" s="1" t="s">
        <v>104</v>
      </c>
      <c r="K51" s="1">
        <v>8255</v>
      </c>
      <c r="L51" s="1">
        <v>40787</v>
      </c>
      <c r="M51" s="1">
        <v>48129</v>
      </c>
      <c r="N51" s="4">
        <v>0.5</v>
      </c>
      <c r="O51" s="3">
        <f>L51*N51</f>
        <v>20393.5</v>
      </c>
      <c r="P51" s="3"/>
      <c r="Q51" s="1" t="s">
        <v>33</v>
      </c>
      <c r="R51" s="1" t="s">
        <v>56</v>
      </c>
      <c r="S51" s="1" t="s">
        <v>113</v>
      </c>
      <c r="T51" s="1" t="s">
        <v>106</v>
      </c>
      <c r="U51" s="1"/>
      <c r="V51" s="1" t="s">
        <v>224</v>
      </c>
      <c r="W51" s="1" t="s">
        <v>224</v>
      </c>
      <c r="X51" s="1"/>
      <c r="Y51" s="1" t="s">
        <v>225</v>
      </c>
      <c r="Z51" s="1"/>
      <c r="AA51" s="1"/>
      <c r="AB51" s="1"/>
      <c r="AC51" s="1"/>
      <c r="AD51" s="1"/>
    </row>
    <row r="52" spans="1:30" x14ac:dyDescent="0.3">
      <c r="A52" s="1">
        <v>10544</v>
      </c>
      <c r="B52" s="1" t="s">
        <v>226</v>
      </c>
      <c r="C52" s="1" t="s">
        <v>227</v>
      </c>
      <c r="D52" s="1">
        <v>9765561735</v>
      </c>
      <c r="E52" s="1" t="s">
        <v>199</v>
      </c>
      <c r="F52" s="1" t="s">
        <v>28</v>
      </c>
      <c r="G52" s="2" t="s">
        <v>228</v>
      </c>
      <c r="H52" s="1" t="s">
        <v>217</v>
      </c>
      <c r="I52" s="1" t="s">
        <v>218</v>
      </c>
      <c r="J52" s="1" t="s">
        <v>104</v>
      </c>
      <c r="K52" s="1">
        <v>7505</v>
      </c>
      <c r="L52" s="1">
        <v>39438</v>
      </c>
      <c r="M52" s="1">
        <v>46537</v>
      </c>
      <c r="N52" s="4">
        <v>0.5</v>
      </c>
      <c r="O52" s="3">
        <f>L52*N52</f>
        <v>19719</v>
      </c>
      <c r="P52" s="3"/>
      <c r="Q52" s="1" t="s">
        <v>33</v>
      </c>
      <c r="R52" s="1" t="s">
        <v>56</v>
      </c>
      <c r="S52" s="1" t="s">
        <v>229</v>
      </c>
      <c r="T52" s="1" t="s">
        <v>106</v>
      </c>
      <c r="U52" s="1"/>
      <c r="V52" s="1" t="s">
        <v>230</v>
      </c>
      <c r="W52" s="1" t="s">
        <v>230</v>
      </c>
      <c r="X52" s="1"/>
      <c r="Y52" s="1" t="s">
        <v>231</v>
      </c>
      <c r="Z52" s="1"/>
      <c r="AA52" s="1"/>
      <c r="AB52" s="1"/>
      <c r="AC52" s="1"/>
      <c r="AD52" s="1"/>
    </row>
    <row r="53" spans="1:30" x14ac:dyDescent="0.3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4"/>
      <c r="O53" s="3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3">
      <c r="N54" t="s">
        <v>232</v>
      </c>
      <c r="O54" s="5">
        <f>SUM(O2:O53)</f>
        <v>500978.25000000029</v>
      </c>
    </row>
    <row r="55" spans="1:30" x14ac:dyDescent="0.3">
      <c r="N55" t="s">
        <v>233</v>
      </c>
      <c r="O55">
        <f>O54*2/100</f>
        <v>10019.565000000006</v>
      </c>
    </row>
    <row r="56" spans="1:30" x14ac:dyDescent="0.3">
      <c r="N56" t="s">
        <v>234</v>
      </c>
      <c r="O56" s="5">
        <f>O54-O55</f>
        <v>490958.68500000029</v>
      </c>
    </row>
  </sheetData>
  <autoFilter ref="A1:AD52" xr:uid="{22634FF7-7AB3-4C77-9454-E655947F19B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2026-03-02T10:56:38Z</dcterms:created>
  <dcterms:modified xsi:type="dcterms:W3CDTF">2026-03-02T11:03:06Z</dcterms:modified>
</cp:coreProperties>
</file>