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6C1F200E-A6E1-4B9F-A57C-603BA9354019}" xr6:coauthVersionLast="47" xr6:coauthVersionMax="47" xr10:uidLastSave="{00000000-0000-0000-0000-000000000000}"/>
  <bookViews>
    <workbookView xWindow="-120" yWindow="-120" windowWidth="29040" windowHeight="15720" xr2:uid="{01E92FC0-6547-4FB2-AB05-8F62156332D0}"/>
  </bookViews>
  <sheets>
    <sheet name="Sheet1" sheetId="1" r:id="rId1"/>
  </sheets>
  <definedNames>
    <definedName name="_xlnm._FilterDatabase" localSheetId="0" hidden="1">Sheet1!$R$1:$R$18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3" i="1" l="1"/>
  <c r="AH22" i="1"/>
  <c r="AH20" i="1"/>
  <c r="AH18" i="1"/>
  <c r="AH16" i="1"/>
  <c r="AH17" i="1"/>
  <c r="AH11" i="1"/>
  <c r="AH14" i="1"/>
  <c r="AH13" i="1"/>
  <c r="AH12" i="1"/>
  <c r="AH6" i="1"/>
  <c r="AH5" i="1"/>
</calcChain>
</file>

<file path=xl/sharedStrings.xml><?xml version="1.0" encoding="utf-8"?>
<sst xmlns="http://schemas.openxmlformats.org/spreadsheetml/2006/main" count="376" uniqueCount="221">
  <si>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</si>
  <si>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</si>
  <si>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</si>
  <si>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</si>
  <si>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</si>
  <si>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</si>
  <si>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</si>
  <si>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</si>
  <si>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</si>
  <si>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</si>
  <si>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</si>
  <si>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</si>
  <si>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</si>
  <si>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</si>
  <si>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</si>
  <si>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</si>
  <si>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</si>
  <si>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</si>
  <si>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</si>
  <si>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</si>
  <si>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</si>
  <si>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</si>
  <si>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</si>
  <si>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</si>
  <si>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</si>
  <si>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</si>
  <si>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</si>
  <si>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</si>
  <si>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</si>
  <si>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</si>
  <si>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</si>
  <si>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</si>
  <si>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</si>
  <si>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</si>
  <si>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 xml:space="preserve"> VRUSHALI AKSHAY SALUNKHE</t>
  </si>
  <si>
    <t>ROOM NO 402. SAI RESIDENCY. GOPALPATTI. MANJRI BK PUNE MANJRI BK,,, MANJARI FARM ,MAHARASHTRA, 412307</t>
  </si>
  <si>
    <t>9172714888</t>
  </si>
  <si>
    <t>SPARKPOLICY@GMAIL.COM</t>
  </si>
  <si>
    <t>SHAINAJ SHAIKH</t>
  </si>
  <si>
    <t xml:space="preserve"> MH12</t>
  </si>
  <si>
    <t>16030231250300003492</t>
  </si>
  <si>
    <t>2026-03-26T18:30:00.000Z</t>
  </si>
  <si>
    <t>2027-03-25T18:30:00.000Z</t>
  </si>
  <si>
    <t>The New India Assurance Company Limited</t>
  </si>
  <si>
    <t>SOHAIL SALIM SHAIKH</t>
  </si>
  <si>
    <t xml:space="preserve"> ASHOK LEYL</t>
  </si>
  <si>
    <t>TF2513.5F6R BUS</t>
  </si>
  <si>
    <t>PCV</t>
  </si>
  <si>
    <t/>
  </si>
  <si>
    <t>2026-03-28T07:53:24.000Z</t>
  </si>
  <si>
    <t xml:space="preserve">SEATING CAP 35 </t>
  </si>
  <si>
    <t>1774684404637-VRUSHALI AKSHAY SALUNKHE.pdf</t>
  </si>
  <si>
    <t>SPA-027</t>
  </si>
  <si>
    <t xml:space="preserve"> RIYAZUDDIN SAYYEDNIYAJUDDIN</t>
  </si>
  <si>
    <t>ADARSHACOLONYSAYYADNAGARSNO74,,,,PUNE-411028</t>
  </si>
  <si>
    <t>9822241429</t>
  </si>
  <si>
    <t>MH12VF6186</t>
  </si>
  <si>
    <t>OG-26-2047-1812-00003204</t>
  </si>
  <si>
    <t>2026-03-28T18:30:00.000Z</t>
  </si>
  <si>
    <t>2027-03-27T18:30:00.000Z</t>
  </si>
  <si>
    <t>Bajaj General Insurance Limited</t>
  </si>
  <si>
    <t>TATA</t>
  </si>
  <si>
    <t>LP 710/ 45</t>
  </si>
  <si>
    <t>2026-03-28T10:53:40.000Z</t>
  </si>
  <si>
    <t>STARBUS STAFF BUS(32+1)</t>
  </si>
  <si>
    <t>1774695220804-MH12VF6186.policy.pdf</t>
  </si>
  <si>
    <t>ASCOTT TRANSLINKS INDIA PVT LTD</t>
  </si>
  <si>
    <t>11 FLOOR OFFICE NO 1 TO 5 MILKAT NO 546 SAGAR COMPLEX OPP KASARWADI STATION KASARWADI,   PUNE, MAHARASHTRA - 411034</t>
  </si>
  <si>
    <t>8888827985</t>
  </si>
  <si>
    <t xml:space="preserve">  4010/333762692/02/000</t>
  </si>
  <si>
    <t>2026-03-27T18:30:00.000Z</t>
  </si>
  <si>
    <t>2027-03-26T18:30:00.000Z</t>
  </si>
  <si>
    <t>ICICI LOMBARD General Insurance Company Limited</t>
  </si>
  <si>
    <t>WC POLICY</t>
  </si>
  <si>
    <t>2026-03-28T12:50:43.000Z</t>
  </si>
  <si>
    <t>1774702243188-4010_333762692_02_000.pdf</t>
  </si>
  <si>
    <t>UDAYSINH GULABRAO DESHMUKH</t>
  </si>
  <si>
    <t>1201/15 RAVIKIRAN APARTMENT,  SHIROLE ROAD, NEAR FCCOLLEGE, PUNE  CITY, DECCAN GYMKHANA PUNE CITY  PUNE, MAHARASHTRA 411004 9881973903  MOB NO PUNE MAHARASHTRA 411004</t>
  </si>
  <si>
    <t>9881973903</t>
  </si>
  <si>
    <t>MH12JU5134</t>
  </si>
  <si>
    <t>201540030125790085500000</t>
  </si>
  <si>
    <t>Liberty General Insurance Limited</t>
  </si>
  <si>
    <t>HYUNDAI</t>
  </si>
  <si>
    <t>I10</t>
  </si>
  <si>
    <t>PVT CAR TP</t>
  </si>
  <si>
    <t>2026-03-28T12:59:43.000Z</t>
  </si>
  <si>
    <t>(KARANJKAR)</t>
  </si>
  <si>
    <t>1774702783936-201540030125790085500000.pdf</t>
  </si>
  <si>
    <t xml:space="preserve"> Mr ANIL KAPILDEV SINGH</t>
  </si>
  <si>
    <t xml:space="preserve"> A1 301 KINGSTON SERENE SOC , HANDEWADI ROAD FURSUNGI PUNE  MAHARASHTRA, 9130478325 MOB  NO, , , PUNE, 412308, MAHARASHTRA</t>
  </si>
  <si>
    <t>9130478325</t>
  </si>
  <si>
    <t>MH12SQ8796</t>
  </si>
  <si>
    <t>VPT1114915000100</t>
  </si>
  <si>
    <t>2026-03-29T18:30:00.000Z</t>
  </si>
  <si>
    <t>2027-03-28T18:30:00.000Z</t>
  </si>
  <si>
    <t>Royal Sundaram General Insurance Company Limited</t>
  </si>
  <si>
    <t>MARUTI SUZUKI</t>
  </si>
  <si>
    <t>ERTIGA VXI CNG BS-VI</t>
  </si>
  <si>
    <t>2026-03-28T13:03:59.000Z</t>
  </si>
  <si>
    <t>1774703039509-ANIL KAPILDEV SINGH.pdf</t>
  </si>
  <si>
    <t>BRV READYMIX CONCRETE</t>
  </si>
  <si>
    <t>A/P SR NO 1/2 HANDEWADI CHOWK KATRAJ BY PASS ROAD NEAR SILVBER STONE SOC, 9823180790 MOB NO 9823180790 MOB NO PUNE MAHARASHTRA 411060</t>
  </si>
  <si>
    <t>9823180790</t>
  </si>
  <si>
    <t>MH46CE0493</t>
  </si>
  <si>
    <t>3008/434641180/00/000</t>
  </si>
  <si>
    <t>ASHOK LEYLAND LTD</t>
  </si>
  <si>
    <t xml:space="preserve"> 2820 CONCRETE BOOM PUMP</t>
  </si>
  <si>
    <t>MISD</t>
  </si>
  <si>
    <t>2026-03-28T13:15:05.000Z</t>
  </si>
  <si>
    <t>2026-03-28T13:15:06.000Z</t>
  </si>
  <si>
    <t>CONSTRUCTION</t>
  </si>
  <si>
    <t>1774703706002-MH46CE0493.pdf</t>
  </si>
  <si>
    <t>GURU ENTERPRISES</t>
  </si>
  <si>
    <t>OFF NO 2 NARAYAN CHAMBER NAMDEV, RUKARI MOB NO 9730487794 RUKARI MOB NO 9730487794 PUNE MAHARASHTRA 412308</t>
  </si>
  <si>
    <t>9730487794</t>
  </si>
  <si>
    <t>MH12WJ9810</t>
  </si>
  <si>
    <t>3004/434641894/00/000</t>
  </si>
  <si>
    <t>MARUTI</t>
  </si>
  <si>
    <t>ERTIGA TOUR M CNG</t>
  </si>
  <si>
    <t>2026-03-28T13:24:26.000Z</t>
  </si>
  <si>
    <t>TOURS AND TRAVELS</t>
  </si>
  <si>
    <t>1774704266478-3004_434641894_00_000 (1).pdf</t>
  </si>
  <si>
    <t>MOURYA TOURS AND TRAVELS</t>
  </si>
  <si>
    <t>S NO 35 NEAR INDRAYNI KARYALAY KALE PADAL PUNE MAH 7499211312 MOB NO PUNE MAHARASHTRA 411028</t>
  </si>
  <si>
    <t>7499211312</t>
  </si>
  <si>
    <t>sparkpolicy@gmail.com</t>
  </si>
  <si>
    <t>MH12WJ5478</t>
  </si>
  <si>
    <t>3004/434640931/00/000</t>
  </si>
  <si>
    <t>2026-04-01T18:30:00.000Z</t>
  </si>
  <si>
    <t>2027-03-31T18:30:00.000Z</t>
  </si>
  <si>
    <t>ERTIGA VXI CNG</t>
  </si>
  <si>
    <t>2026-03-30T05:29:29.000Z</t>
  </si>
  <si>
    <t>1774848569606-Mourya Tours And Travels.pdf</t>
  </si>
  <si>
    <t>Mr.DINESH ROHIDAS KALE</t>
  </si>
  <si>
    <t>A/P HANGA TAL, PARNER Ahmadnagar Maharashtra, 414301, PARNERMAHARASHTR,9762557526 MOB NO ,.,PUNE,Ahmed Nagar,Maharashtra - 414301,India</t>
  </si>
  <si>
    <t>9762557526</t>
  </si>
  <si>
    <t>AMJAD SHAIKH</t>
  </si>
  <si>
    <t>MH16CD7782</t>
  </si>
  <si>
    <t>POCMVGC0100807620</t>
  </si>
  <si>
    <t>SBI General Insurance Company Limited</t>
  </si>
  <si>
    <t>Maruti</t>
  </si>
  <si>
    <t>Super Carry</t>
  </si>
  <si>
    <t>GCV</t>
  </si>
  <si>
    <t>2026-03-30T05:56:03.000Z</t>
  </si>
  <si>
    <t>(RAJMUDRA CHAVAN)</t>
  </si>
  <si>
    <t>1774850163419-DINESH ROHIDAS KALE.pdf</t>
  </si>
  <si>
    <t>GANESH TOURS AND TRAVELS</t>
  </si>
  <si>
    <t>151 1 VRUNDAVAN GARDEN, KHADAKWASALA, PUNE, PUNE, MAHARASHTRA, INDIA, Pincode : 411024</t>
  </si>
  <si>
    <t>9067887858</t>
  </si>
  <si>
    <t>MH12XM8071</t>
  </si>
  <si>
    <t>132/02/21/0327/MTP/1010427305</t>
  </si>
  <si>
    <t>Generali Central Insurance Company Limited</t>
  </si>
  <si>
    <t>SWIFT DZIRE TOUR S CNG</t>
  </si>
  <si>
    <t>2026-03-30T06:09:58.000Z</t>
  </si>
  <si>
    <t>1774850998209-MH-12-XM-8071.pdf</t>
  </si>
  <si>
    <t>GORAKANATH DINKAR DHANDE</t>
  </si>
  <si>
    <t>FL NO D1109 SOMANI DREAMS HOMES,,,,PUNE-411033</t>
  </si>
  <si>
    <t>9637346464</t>
  </si>
  <si>
    <t>MH14LL8149</t>
  </si>
  <si>
    <t>OG-26-2047-1812-00003214</t>
  </si>
  <si>
    <t>FORCE MOTORS</t>
  </si>
  <si>
    <t>TRAVEL LER3700 MMWB</t>
  </si>
  <si>
    <t>2026-03-30T11:20:22.000Z</t>
  </si>
  <si>
    <t>STAFF BUS(17+1)</t>
  </si>
  <si>
    <t>1774869622254-GORAKANATH DINKAR DHANDE POLICY.pdf</t>
  </si>
  <si>
    <t>Mr.TUKARAM SOPAN GHIGE</t>
  </si>
  <si>
    <t>YAWATSTATION DUDHANECHOWK TAL DAUND9767927095 MOB NO BARAMATI- 412214, MAHARASHTRA</t>
  </si>
  <si>
    <t>9767927095</t>
  </si>
  <si>
    <t>MH42BE3012</t>
  </si>
  <si>
    <t>VOC0695287000100</t>
  </si>
  <si>
    <t>2026-03-31T18:30:00.000Z</t>
  </si>
  <si>
    <t>2027-03-30T18:30:00.000Z</t>
  </si>
  <si>
    <t xml:space="preserve"> CNH INDUSTRIAL INDIA PVT LTD</t>
  </si>
  <si>
    <t xml:space="preserve"> NH 3600 A1</t>
  </si>
  <si>
    <t>2026-03-30T11:25:54.000Z</t>
  </si>
  <si>
    <t>(GONATE)</t>
  </si>
  <si>
    <t>1774869954072-TUKARAM SOPAN GHIGE POLICY.pdf</t>
  </si>
  <si>
    <t>HRUSHIKESH RAVINDRA SHITOLE</t>
  </si>
  <si>
    <t>LAVALEGAON, LAVALE, PUNE, LAVALE,  MAHARASHTRA, 411042, 411042 9881012919  MOB N PUNE MAHARASHTRA 411042</t>
  </si>
  <si>
    <t>9881012919</t>
  </si>
  <si>
    <t>NEW</t>
  </si>
  <si>
    <t>201440030125790093500000</t>
  </si>
  <si>
    <t>SWARAJ</t>
  </si>
  <si>
    <t>744  FE N1  TRACTOR</t>
  </si>
  <si>
    <t>2026-03-30T11:29:33.000Z</t>
  </si>
  <si>
    <t>2026-03-30T11:30:24.000Z</t>
  </si>
  <si>
    <t>(YASHRAJ)</t>
  </si>
  <si>
    <t>1774870224742-201440030125790093500000.pdf</t>
  </si>
  <si>
    <t xml:space="preserve"> HIGH VISION ENGLISH MEDIUM SCHOOL</t>
  </si>
  <si>
    <t>ATPOSTSOMATANEPHATATALMAVALDISTPUNE,,,,PUNE-410506</t>
  </si>
  <si>
    <t>9503039783</t>
  </si>
  <si>
    <t>SARAPHARAJ SHAIKH</t>
  </si>
  <si>
    <t>MH14CW1297</t>
  </si>
  <si>
    <t>OG-26-2047-1812-00003217</t>
  </si>
  <si>
    <t>WINGER</t>
  </si>
  <si>
    <t>2026-03-30T12:07:49.000Z</t>
  </si>
  <si>
    <t>SCHOOL BUSAC (13+1)</t>
  </si>
  <si>
    <t>1774872469440-HIGH VISION ENGLISH MEDIUM SCHOOL.pdf</t>
  </si>
  <si>
    <t>PUJA VIJAY RAUT</t>
  </si>
  <si>
    <t>AT. PO. LAVALE RAUTWADI, TALUKA  MULSHI, PIRANGUT, PO: PIRANGUT, DIST:  PUNE, MAHARASHTRA - 412115 7350080224  MOB N PUNE MAHARASHTRA 412115</t>
  </si>
  <si>
    <t>7350080224</t>
  </si>
  <si>
    <t>201440030125790094800000</t>
  </si>
  <si>
    <t>2026-03-30T12:22:51.000Z</t>
  </si>
  <si>
    <t>1774873371633-201440030125790094800000.pdf</t>
  </si>
  <si>
    <t>SUNIL RAJARAM MUSALE</t>
  </si>
  <si>
    <t>r.SUNIL RAJARAM MUSALE A/P- WADGAON S, KARMALA MAHADEV MANDIR BAWADA SOLAPUR MAHARASHTRA 413103</t>
  </si>
  <si>
    <t>968927127</t>
  </si>
  <si>
    <t>MH45AX0130</t>
  </si>
  <si>
    <t>VGC1321329000101</t>
  </si>
  <si>
    <t>ROYAL SUNDARAM</t>
  </si>
  <si>
    <t>EICHER</t>
  </si>
  <si>
    <t>PRO 3015 J SLP HSD 20ft BSVI</t>
  </si>
  <si>
    <t>2026-03-30T13:20:09.000Z</t>
  </si>
  <si>
    <t>amit rodage cut pay</t>
  </si>
  <si>
    <t>1774876809455-Sunil Musale policy copy.pdf</t>
  </si>
  <si>
    <t>TOTAL</t>
  </si>
  <si>
    <t>GST</t>
  </si>
  <si>
    <t>GST AMT</t>
  </si>
  <si>
    <t>TDS</t>
  </si>
  <si>
    <t xml:space="preserve">TDS AMT </t>
  </si>
  <si>
    <t>FINAL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</si>
</sst>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E0149-D5E0-475F-8162-127B3239D67C}">
  <dimension ref="A1:AH23"/>
  <sheetViews>
    <sheetView tabSelected="1" topLeftCell="I1" zoomScaleNormal="100" workbookViewId="0">
      <selection activeCell="P22" sqref="P22"/>
    </sheetView>
  </sheetViews>
  <sheetFormatPr defaultRowHeight="15" x14ac:dyDescent="0.25"/>
  <cols>
    <col min="7" max="7" width="18.85546875" customWidth="1"/>
    <col min="16" max="16" width="20.28515625" customWidth="1"/>
    <col min="22" max="22" width="24.7109375" customWidth="1"/>
  </cols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ht="15.75" x14ac:dyDescent="0.25">
      <c r="A2">
        <v>11254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18289</v>
      </c>
      <c r="M2">
        <v>62775</v>
      </c>
      <c r="N2">
        <v>74075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50</v>
      </c>
      <c r="W2" t="s">
        <v>51</v>
      </c>
      <c r="Y2">
        <v>0</v>
      </c>
      <c r="Z2">
        <v>0</v>
      </c>
      <c r="AA2">
        <v>10</v>
      </c>
      <c r="AB2">
        <v>0</v>
      </c>
      <c r="AE2" t="s">
        <v>44</v>
      </c>
      <c r="AF2" t="s">
        <v>52</v>
      </c>
      <c r="AG2">
        <v>0</v>
      </c>
      <c r="AH2">
        <v>6277.5</v>
      </c>
    </row>
    <row r="3" spans="1:34" x14ac:dyDescent="0.25">
      <c r="A3">
        <v>11261</v>
      </c>
      <c r="B3" t="s">
        <v>53</v>
      </c>
      <c r="C3" t="s">
        <v>54</v>
      </c>
      <c r="D3" t="s">
        <v>55</v>
      </c>
      <c r="E3" t="s">
        <v>37</v>
      </c>
      <c r="F3" t="s">
        <v>38</v>
      </c>
      <c r="G3" t="s">
        <v>56</v>
      </c>
      <c r="H3" t="s">
        <v>57</v>
      </c>
      <c r="I3" t="s">
        <v>58</v>
      </c>
      <c r="J3" t="s">
        <v>59</v>
      </c>
      <c r="K3" t="s">
        <v>60</v>
      </c>
      <c r="L3">
        <v>430</v>
      </c>
      <c r="M3">
        <v>42937</v>
      </c>
      <c r="N3">
        <v>50665</v>
      </c>
      <c r="O3" t="s">
        <v>44</v>
      </c>
      <c r="P3" t="s">
        <v>61</v>
      </c>
      <c r="Q3" t="s">
        <v>62</v>
      </c>
      <c r="R3" t="s">
        <v>47</v>
      </c>
      <c r="S3" t="s">
        <v>48</v>
      </c>
      <c r="T3" t="s">
        <v>63</v>
      </c>
      <c r="U3" t="s">
        <v>63</v>
      </c>
      <c r="V3" t="s">
        <v>64</v>
      </c>
      <c r="W3" t="s">
        <v>65</v>
      </c>
      <c r="Y3">
        <v>0</v>
      </c>
      <c r="Z3">
        <v>0</v>
      </c>
      <c r="AA3">
        <v>55</v>
      </c>
      <c r="AB3">
        <v>0</v>
      </c>
      <c r="AE3" t="s">
        <v>44</v>
      </c>
      <c r="AF3" t="s">
        <v>52</v>
      </c>
      <c r="AG3">
        <v>0</v>
      </c>
      <c r="AH3">
        <v>23615.35</v>
      </c>
    </row>
    <row r="4" spans="1:34" x14ac:dyDescent="0.25">
      <c r="A4">
        <v>11264</v>
      </c>
      <c r="B4" t="s">
        <v>66</v>
      </c>
      <c r="C4" t="s">
        <v>67</v>
      </c>
      <c r="D4" t="s">
        <v>68</v>
      </c>
      <c r="E4" t="s">
        <v>37</v>
      </c>
      <c r="F4" t="s">
        <v>38</v>
      </c>
      <c r="G4" t="s">
        <v>48</v>
      </c>
      <c r="H4" t="s">
        <v>69</v>
      </c>
      <c r="I4" t="s">
        <v>70</v>
      </c>
      <c r="J4" t="s">
        <v>71</v>
      </c>
      <c r="K4" t="s">
        <v>72</v>
      </c>
      <c r="L4">
        <v>0</v>
      </c>
      <c r="M4">
        <v>15777</v>
      </c>
      <c r="N4">
        <v>18625</v>
      </c>
      <c r="O4" t="s">
        <v>44</v>
      </c>
      <c r="P4" t="s">
        <v>48</v>
      </c>
      <c r="Q4" t="s">
        <v>48</v>
      </c>
      <c r="R4" t="s">
        <v>73</v>
      </c>
      <c r="S4" t="s">
        <v>48</v>
      </c>
      <c r="T4" t="s">
        <v>74</v>
      </c>
      <c r="U4" t="s">
        <v>74</v>
      </c>
      <c r="V4" t="s">
        <v>48</v>
      </c>
      <c r="W4" t="s">
        <v>75</v>
      </c>
      <c r="Y4">
        <v>0</v>
      </c>
      <c r="Z4">
        <v>0</v>
      </c>
      <c r="AA4">
        <v>22</v>
      </c>
      <c r="AB4">
        <v>0</v>
      </c>
      <c r="AE4" t="s">
        <v>44</v>
      </c>
      <c r="AF4" t="s">
        <v>52</v>
      </c>
      <c r="AG4">
        <v>0</v>
      </c>
      <c r="AH4">
        <v>3470.94</v>
      </c>
    </row>
    <row r="5" spans="1:34" x14ac:dyDescent="0.25">
      <c r="A5">
        <v>11266</v>
      </c>
      <c r="B5" t="s">
        <v>76</v>
      </c>
      <c r="C5" t="s">
        <v>77</v>
      </c>
      <c r="D5" t="s">
        <v>78</v>
      </c>
      <c r="E5" t="s">
        <v>37</v>
      </c>
      <c r="F5" t="s">
        <v>38</v>
      </c>
      <c r="G5" t="s">
        <v>79</v>
      </c>
      <c r="H5" t="s">
        <v>80</v>
      </c>
      <c r="I5" t="s">
        <v>58</v>
      </c>
      <c r="J5" t="s">
        <v>59</v>
      </c>
      <c r="K5" t="s">
        <v>81</v>
      </c>
      <c r="L5">
        <v>0</v>
      </c>
      <c r="M5">
        <v>3916</v>
      </c>
      <c r="N5">
        <v>4621</v>
      </c>
      <c r="O5" t="s">
        <v>44</v>
      </c>
      <c r="P5" t="s">
        <v>82</v>
      </c>
      <c r="Q5" t="s">
        <v>83</v>
      </c>
      <c r="R5" t="s">
        <v>84</v>
      </c>
      <c r="S5" t="s">
        <v>48</v>
      </c>
      <c r="T5" t="s">
        <v>85</v>
      </c>
      <c r="U5" t="s">
        <v>85</v>
      </c>
      <c r="V5" t="s">
        <v>86</v>
      </c>
      <c r="W5" t="s">
        <v>87</v>
      </c>
      <c r="Y5">
        <v>0</v>
      </c>
      <c r="Z5">
        <v>0</v>
      </c>
      <c r="AA5">
        <v>30</v>
      </c>
      <c r="AB5">
        <v>0</v>
      </c>
      <c r="AE5" t="s">
        <v>44</v>
      </c>
      <c r="AF5" t="s">
        <v>52</v>
      </c>
      <c r="AG5">
        <v>0</v>
      </c>
      <c r="AH5">
        <f>M5*AA5%</f>
        <v>1174.8</v>
      </c>
    </row>
    <row r="6" spans="1:34" x14ac:dyDescent="0.25">
      <c r="A6">
        <v>11267</v>
      </c>
      <c r="B6" t="s">
        <v>88</v>
      </c>
      <c r="C6" t="s">
        <v>89</v>
      </c>
      <c r="D6" t="s">
        <v>90</v>
      </c>
      <c r="E6" t="s">
        <v>37</v>
      </c>
      <c r="F6" t="s">
        <v>38</v>
      </c>
      <c r="G6" t="s">
        <v>91</v>
      </c>
      <c r="H6" t="s">
        <v>92</v>
      </c>
      <c r="I6" t="s">
        <v>93</v>
      </c>
      <c r="J6" t="s">
        <v>94</v>
      </c>
      <c r="K6" t="s">
        <v>95</v>
      </c>
      <c r="L6">
        <v>0</v>
      </c>
      <c r="M6">
        <v>3526</v>
      </c>
      <c r="N6">
        <v>4160</v>
      </c>
      <c r="O6" t="s">
        <v>44</v>
      </c>
      <c r="P6" t="s">
        <v>96</v>
      </c>
      <c r="Q6" t="s">
        <v>97</v>
      </c>
      <c r="R6" t="s">
        <v>84</v>
      </c>
      <c r="S6" t="s">
        <v>48</v>
      </c>
      <c r="T6" t="s">
        <v>98</v>
      </c>
      <c r="U6" t="s">
        <v>98</v>
      </c>
      <c r="V6" t="s">
        <v>48</v>
      </c>
      <c r="W6" t="s">
        <v>99</v>
      </c>
      <c r="Y6">
        <v>0</v>
      </c>
      <c r="Z6">
        <v>0</v>
      </c>
      <c r="AA6">
        <v>35</v>
      </c>
      <c r="AB6">
        <v>0</v>
      </c>
      <c r="AE6" t="s">
        <v>44</v>
      </c>
      <c r="AF6" t="s">
        <v>52</v>
      </c>
      <c r="AG6">
        <v>0</v>
      </c>
      <c r="AH6">
        <f>M6*AA6%</f>
        <v>1234.0999999999999</v>
      </c>
    </row>
    <row r="7" spans="1:34" x14ac:dyDescent="0.25">
      <c r="A7">
        <v>11268</v>
      </c>
      <c r="B7" t="s">
        <v>100</v>
      </c>
      <c r="C7" t="s">
        <v>101</v>
      </c>
      <c r="D7" t="s">
        <v>102</v>
      </c>
      <c r="E7" t="s">
        <v>37</v>
      </c>
      <c r="F7" t="s">
        <v>38</v>
      </c>
      <c r="G7" t="s">
        <v>103</v>
      </c>
      <c r="H7" t="s">
        <v>104</v>
      </c>
      <c r="I7" t="s">
        <v>58</v>
      </c>
      <c r="J7" t="s">
        <v>59</v>
      </c>
      <c r="K7" t="s">
        <v>72</v>
      </c>
      <c r="L7">
        <v>24266</v>
      </c>
      <c r="M7">
        <v>31583</v>
      </c>
      <c r="N7">
        <v>37268</v>
      </c>
      <c r="O7" t="s">
        <v>44</v>
      </c>
      <c r="P7" t="s">
        <v>105</v>
      </c>
      <c r="Q7" t="s">
        <v>106</v>
      </c>
      <c r="R7" t="s">
        <v>107</v>
      </c>
      <c r="S7" t="s">
        <v>48</v>
      </c>
      <c r="T7" t="s">
        <v>108</v>
      </c>
      <c r="U7" t="s">
        <v>109</v>
      </c>
      <c r="V7" t="s">
        <v>110</v>
      </c>
      <c r="W7" t="s">
        <v>111</v>
      </c>
      <c r="Y7">
        <v>0</v>
      </c>
      <c r="Z7">
        <v>0</v>
      </c>
      <c r="AA7">
        <v>50</v>
      </c>
      <c r="AB7">
        <v>0</v>
      </c>
      <c r="AE7" t="s">
        <v>44</v>
      </c>
      <c r="AF7" t="s">
        <v>52</v>
      </c>
      <c r="AG7">
        <v>0</v>
      </c>
      <c r="AH7">
        <v>15791.5</v>
      </c>
    </row>
    <row r="8" spans="1:34" x14ac:dyDescent="0.25">
      <c r="A8">
        <v>11269</v>
      </c>
      <c r="B8" t="s">
        <v>112</v>
      </c>
      <c r="C8" t="s">
        <v>113</v>
      </c>
      <c r="D8" t="s">
        <v>114</v>
      </c>
      <c r="E8" t="s">
        <v>37</v>
      </c>
      <c r="F8" t="s">
        <v>38</v>
      </c>
      <c r="G8" t="s">
        <v>115</v>
      </c>
      <c r="H8" t="s">
        <v>116</v>
      </c>
      <c r="I8" t="s">
        <v>58</v>
      </c>
      <c r="J8" t="s">
        <v>59</v>
      </c>
      <c r="K8" t="s">
        <v>72</v>
      </c>
      <c r="L8">
        <v>11841</v>
      </c>
      <c r="M8">
        <v>25759</v>
      </c>
      <c r="N8">
        <v>30396</v>
      </c>
      <c r="O8" t="s">
        <v>44</v>
      </c>
      <c r="P8" t="s">
        <v>117</v>
      </c>
      <c r="Q8" t="s">
        <v>118</v>
      </c>
      <c r="R8" t="s">
        <v>47</v>
      </c>
      <c r="S8" t="s">
        <v>48</v>
      </c>
      <c r="T8" t="s">
        <v>119</v>
      </c>
      <c r="U8" t="s">
        <v>119</v>
      </c>
      <c r="V8" t="s">
        <v>120</v>
      </c>
      <c r="W8" t="s">
        <v>121</v>
      </c>
      <c r="Y8">
        <v>0</v>
      </c>
      <c r="Z8">
        <v>0</v>
      </c>
      <c r="AA8">
        <v>35</v>
      </c>
      <c r="AB8">
        <v>0</v>
      </c>
      <c r="AE8" t="s">
        <v>44</v>
      </c>
      <c r="AF8" t="s">
        <v>52</v>
      </c>
      <c r="AG8">
        <v>0</v>
      </c>
      <c r="AH8">
        <v>9015.65</v>
      </c>
    </row>
    <row r="9" spans="1:34" x14ac:dyDescent="0.25">
      <c r="A9">
        <v>11271</v>
      </c>
      <c r="B9" t="s">
        <v>122</v>
      </c>
      <c r="C9" t="s">
        <v>123</v>
      </c>
      <c r="D9" t="s">
        <v>124</v>
      </c>
      <c r="E9" t="s">
        <v>125</v>
      </c>
      <c r="F9" t="s">
        <v>38</v>
      </c>
      <c r="G9" t="s">
        <v>126</v>
      </c>
      <c r="H9" t="s">
        <v>127</v>
      </c>
      <c r="I9" t="s">
        <v>128</v>
      </c>
      <c r="J9" t="s">
        <v>129</v>
      </c>
      <c r="K9" t="s">
        <v>72</v>
      </c>
      <c r="L9">
        <v>14918</v>
      </c>
      <c r="M9">
        <v>28836</v>
      </c>
      <c r="N9">
        <v>34026</v>
      </c>
      <c r="O9" t="s">
        <v>44</v>
      </c>
      <c r="P9" t="s">
        <v>117</v>
      </c>
      <c r="Q9" t="s">
        <v>130</v>
      </c>
      <c r="R9" t="s">
        <v>47</v>
      </c>
      <c r="S9" t="s">
        <v>48</v>
      </c>
      <c r="T9" t="s">
        <v>131</v>
      </c>
      <c r="U9" t="s">
        <v>131</v>
      </c>
      <c r="V9" t="s">
        <v>120</v>
      </c>
      <c r="W9" t="s">
        <v>132</v>
      </c>
      <c r="Y9">
        <v>0</v>
      </c>
      <c r="Z9">
        <v>0</v>
      </c>
      <c r="AA9">
        <v>35</v>
      </c>
      <c r="AB9">
        <v>0</v>
      </c>
      <c r="AE9" t="s">
        <v>44</v>
      </c>
      <c r="AF9" t="s">
        <v>52</v>
      </c>
      <c r="AG9">
        <v>0</v>
      </c>
      <c r="AH9">
        <v>10092.6</v>
      </c>
    </row>
    <row r="10" spans="1:34" x14ac:dyDescent="0.25">
      <c r="A10">
        <v>11272</v>
      </c>
      <c r="B10" t="s">
        <v>133</v>
      </c>
      <c r="C10" t="s">
        <v>134</v>
      </c>
      <c r="D10" t="s">
        <v>135</v>
      </c>
      <c r="E10" t="s">
        <v>125</v>
      </c>
      <c r="F10" t="s">
        <v>136</v>
      </c>
      <c r="G10" t="s">
        <v>137</v>
      </c>
      <c r="H10" t="s">
        <v>138</v>
      </c>
      <c r="I10" t="s">
        <v>58</v>
      </c>
      <c r="J10" t="s">
        <v>59</v>
      </c>
      <c r="K10" t="s">
        <v>139</v>
      </c>
      <c r="L10">
        <v>1322</v>
      </c>
      <c r="M10">
        <v>17756</v>
      </c>
      <c r="N10">
        <v>18866</v>
      </c>
      <c r="O10" t="s">
        <v>44</v>
      </c>
      <c r="P10" t="s">
        <v>140</v>
      </c>
      <c r="Q10" t="s">
        <v>141</v>
      </c>
      <c r="R10" t="s">
        <v>142</v>
      </c>
      <c r="S10" t="s">
        <v>48</v>
      </c>
      <c r="T10" t="s">
        <v>143</v>
      </c>
      <c r="U10" t="s">
        <v>143</v>
      </c>
      <c r="V10" t="s">
        <v>144</v>
      </c>
      <c r="W10" t="s">
        <v>145</v>
      </c>
      <c r="Y10">
        <v>0</v>
      </c>
      <c r="Z10">
        <v>0</v>
      </c>
      <c r="AA10">
        <v>48</v>
      </c>
      <c r="AB10">
        <v>0</v>
      </c>
      <c r="AE10" t="s">
        <v>44</v>
      </c>
      <c r="AF10" t="s">
        <v>52</v>
      </c>
      <c r="AG10">
        <v>0</v>
      </c>
      <c r="AH10">
        <v>8522.8799999999992</v>
      </c>
    </row>
    <row r="11" spans="1:34" x14ac:dyDescent="0.25">
      <c r="A11">
        <v>11274</v>
      </c>
      <c r="B11" t="s">
        <v>146</v>
      </c>
      <c r="C11" t="s">
        <v>147</v>
      </c>
      <c r="D11" t="s">
        <v>148</v>
      </c>
      <c r="E11" t="s">
        <v>37</v>
      </c>
      <c r="F11" t="s">
        <v>136</v>
      </c>
      <c r="G11" t="s">
        <v>149</v>
      </c>
      <c r="H11" t="s">
        <v>150</v>
      </c>
      <c r="I11" t="s">
        <v>58</v>
      </c>
      <c r="J11" t="s">
        <v>59</v>
      </c>
      <c r="K11" t="s">
        <v>151</v>
      </c>
      <c r="L11">
        <v>7210</v>
      </c>
      <c r="M11">
        <v>19172</v>
      </c>
      <c r="N11">
        <v>22623</v>
      </c>
      <c r="O11" t="s">
        <v>44</v>
      </c>
      <c r="P11" t="s">
        <v>96</v>
      </c>
      <c r="Q11" t="s">
        <v>152</v>
      </c>
      <c r="R11" t="s">
        <v>47</v>
      </c>
      <c r="S11" t="s">
        <v>48</v>
      </c>
      <c r="T11" t="s">
        <v>153</v>
      </c>
      <c r="U11" t="s">
        <v>153</v>
      </c>
      <c r="V11" t="s">
        <v>48</v>
      </c>
      <c r="W11" t="s">
        <v>154</v>
      </c>
      <c r="Y11">
        <v>0</v>
      </c>
      <c r="Z11">
        <v>0</v>
      </c>
      <c r="AA11">
        <v>50</v>
      </c>
      <c r="AE11" t="s">
        <v>44</v>
      </c>
      <c r="AF11" t="s">
        <v>52</v>
      </c>
      <c r="AG11">
        <v>0</v>
      </c>
      <c r="AH11">
        <f>M11*AA11%</f>
        <v>9586</v>
      </c>
    </row>
    <row r="12" spans="1:34" x14ac:dyDescent="0.25">
      <c r="A12">
        <v>11281</v>
      </c>
      <c r="B12" t="s">
        <v>155</v>
      </c>
      <c r="C12" t="s">
        <v>156</v>
      </c>
      <c r="D12" t="s">
        <v>157</v>
      </c>
      <c r="E12" t="s">
        <v>125</v>
      </c>
      <c r="F12" t="s">
        <v>38</v>
      </c>
      <c r="G12" t="s">
        <v>158</v>
      </c>
      <c r="H12" t="s">
        <v>159</v>
      </c>
      <c r="I12" t="s">
        <v>128</v>
      </c>
      <c r="J12" t="s">
        <v>129</v>
      </c>
      <c r="K12" t="s">
        <v>60</v>
      </c>
      <c r="L12">
        <v>7459</v>
      </c>
      <c r="M12">
        <v>37093</v>
      </c>
      <c r="N12">
        <v>43769</v>
      </c>
      <c r="O12" t="s">
        <v>44</v>
      </c>
      <c r="P12" t="s">
        <v>160</v>
      </c>
      <c r="Q12" t="s">
        <v>161</v>
      </c>
      <c r="R12" t="s">
        <v>47</v>
      </c>
      <c r="S12" t="s">
        <v>48</v>
      </c>
      <c r="T12" t="s">
        <v>162</v>
      </c>
      <c r="U12" t="s">
        <v>162</v>
      </c>
      <c r="V12" t="s">
        <v>163</v>
      </c>
      <c r="W12" t="s">
        <v>164</v>
      </c>
      <c r="Y12">
        <v>0</v>
      </c>
      <c r="Z12">
        <v>0</v>
      </c>
      <c r="AA12">
        <v>55</v>
      </c>
      <c r="AB12">
        <v>0</v>
      </c>
      <c r="AE12" t="s">
        <v>44</v>
      </c>
      <c r="AF12" t="s">
        <v>52</v>
      </c>
      <c r="AG12">
        <v>0</v>
      </c>
      <c r="AH12">
        <f>M12*AA12%</f>
        <v>20401.150000000001</v>
      </c>
    </row>
    <row r="13" spans="1:34" x14ac:dyDescent="0.25">
      <c r="A13">
        <v>11282</v>
      </c>
      <c r="B13" t="s">
        <v>165</v>
      </c>
      <c r="C13" t="s">
        <v>166</v>
      </c>
      <c r="D13" t="s">
        <v>167</v>
      </c>
      <c r="E13" t="s">
        <v>125</v>
      </c>
      <c r="F13" t="s">
        <v>38</v>
      </c>
      <c r="G13" t="s">
        <v>168</v>
      </c>
      <c r="H13" t="s">
        <v>169</v>
      </c>
      <c r="I13" t="s">
        <v>170</v>
      </c>
      <c r="J13" t="s">
        <v>171</v>
      </c>
      <c r="K13" t="s">
        <v>95</v>
      </c>
      <c r="L13">
        <v>1566</v>
      </c>
      <c r="M13">
        <v>8933</v>
      </c>
      <c r="N13">
        <v>10540</v>
      </c>
      <c r="O13" t="s">
        <v>44</v>
      </c>
      <c r="P13" t="s">
        <v>172</v>
      </c>
      <c r="Q13" t="s">
        <v>173</v>
      </c>
      <c r="R13" t="s">
        <v>107</v>
      </c>
      <c r="S13" t="s">
        <v>48</v>
      </c>
      <c r="T13" t="s">
        <v>174</v>
      </c>
      <c r="U13" t="s">
        <v>174</v>
      </c>
      <c r="V13" t="s">
        <v>175</v>
      </c>
      <c r="W13" t="s">
        <v>176</v>
      </c>
      <c r="Y13">
        <v>0</v>
      </c>
      <c r="Z13">
        <v>0</v>
      </c>
      <c r="AA13">
        <v>40</v>
      </c>
      <c r="AB13">
        <v>0</v>
      </c>
      <c r="AE13" t="s">
        <v>44</v>
      </c>
      <c r="AF13" t="s">
        <v>52</v>
      </c>
      <c r="AG13">
        <v>0</v>
      </c>
      <c r="AH13">
        <f t="shared" ref="AH13:AH14" si="0">M13*AA13%</f>
        <v>3573.2000000000003</v>
      </c>
    </row>
    <row r="14" spans="1:34" x14ac:dyDescent="0.25">
      <c r="A14">
        <v>11283</v>
      </c>
      <c r="B14" t="s">
        <v>177</v>
      </c>
      <c r="C14" t="s">
        <v>178</v>
      </c>
      <c r="D14" t="s">
        <v>179</v>
      </c>
      <c r="E14" t="s">
        <v>37</v>
      </c>
      <c r="F14" t="s">
        <v>38</v>
      </c>
      <c r="G14" t="s">
        <v>180</v>
      </c>
      <c r="H14" t="s">
        <v>181</v>
      </c>
      <c r="I14" t="s">
        <v>93</v>
      </c>
      <c r="J14" t="s">
        <v>94</v>
      </c>
      <c r="K14" t="s">
        <v>81</v>
      </c>
      <c r="L14">
        <v>975</v>
      </c>
      <c r="M14">
        <v>8667</v>
      </c>
      <c r="N14">
        <v>10227</v>
      </c>
      <c r="O14" t="s">
        <v>44</v>
      </c>
      <c r="P14" t="s">
        <v>182</v>
      </c>
      <c r="Q14" t="s">
        <v>183</v>
      </c>
      <c r="R14" t="s">
        <v>107</v>
      </c>
      <c r="S14" t="s">
        <v>48</v>
      </c>
      <c r="T14" t="s">
        <v>184</v>
      </c>
      <c r="U14" t="s">
        <v>185</v>
      </c>
      <c r="V14" t="s">
        <v>186</v>
      </c>
      <c r="W14" t="s">
        <v>187</v>
      </c>
      <c r="Y14">
        <v>0</v>
      </c>
      <c r="Z14">
        <v>0</v>
      </c>
      <c r="AA14">
        <v>50</v>
      </c>
      <c r="AB14">
        <v>0</v>
      </c>
      <c r="AE14" t="s">
        <v>44</v>
      </c>
      <c r="AF14" t="s">
        <v>52</v>
      </c>
      <c r="AG14">
        <v>0</v>
      </c>
      <c r="AH14">
        <f t="shared" si="0"/>
        <v>4333.5</v>
      </c>
    </row>
    <row r="15" spans="1:34" x14ac:dyDescent="0.25">
      <c r="A15">
        <v>11287</v>
      </c>
      <c r="B15" t="s">
        <v>188</v>
      </c>
      <c r="C15" t="s">
        <v>189</v>
      </c>
      <c r="D15" t="s">
        <v>190</v>
      </c>
      <c r="E15" t="s">
        <v>37</v>
      </c>
      <c r="F15" t="s">
        <v>191</v>
      </c>
      <c r="G15" t="s">
        <v>192</v>
      </c>
      <c r="H15" t="s">
        <v>193</v>
      </c>
      <c r="I15" t="s">
        <v>93</v>
      </c>
      <c r="J15" t="s">
        <v>94</v>
      </c>
      <c r="K15" t="s">
        <v>60</v>
      </c>
      <c r="L15">
        <v>141</v>
      </c>
      <c r="M15">
        <v>22068</v>
      </c>
      <c r="N15">
        <v>26040</v>
      </c>
      <c r="O15" t="s">
        <v>44</v>
      </c>
      <c r="P15" t="s">
        <v>61</v>
      </c>
      <c r="Q15" t="s">
        <v>194</v>
      </c>
      <c r="R15" t="s">
        <v>47</v>
      </c>
      <c r="S15" t="s">
        <v>48</v>
      </c>
      <c r="T15" t="s">
        <v>195</v>
      </c>
      <c r="U15" t="s">
        <v>195</v>
      </c>
      <c r="V15" t="s">
        <v>196</v>
      </c>
      <c r="W15" t="s">
        <v>197</v>
      </c>
      <c r="Y15">
        <v>0</v>
      </c>
      <c r="Z15">
        <v>0</v>
      </c>
      <c r="AA15">
        <v>65</v>
      </c>
      <c r="AB15">
        <v>0</v>
      </c>
      <c r="AE15" t="s">
        <v>44</v>
      </c>
      <c r="AF15" t="s">
        <v>52</v>
      </c>
      <c r="AG15">
        <v>0</v>
      </c>
      <c r="AH15">
        <v>14344.2</v>
      </c>
    </row>
    <row r="16" spans="1:34" x14ac:dyDescent="0.25">
      <c r="A16">
        <v>11289</v>
      </c>
      <c r="B16" t="s">
        <v>198</v>
      </c>
      <c r="C16" t="s">
        <v>199</v>
      </c>
      <c r="D16" t="s">
        <v>200</v>
      </c>
      <c r="E16" t="s">
        <v>37</v>
      </c>
      <c r="F16" t="s">
        <v>38</v>
      </c>
      <c r="G16" t="s">
        <v>180</v>
      </c>
      <c r="H16" t="s">
        <v>201</v>
      </c>
      <c r="I16" t="s">
        <v>93</v>
      </c>
      <c r="J16" t="s">
        <v>94</v>
      </c>
      <c r="K16" t="s">
        <v>81</v>
      </c>
      <c r="L16">
        <v>1020</v>
      </c>
      <c r="M16">
        <v>8713</v>
      </c>
      <c r="N16">
        <v>10281</v>
      </c>
      <c r="O16" t="s">
        <v>44</v>
      </c>
      <c r="P16" t="s">
        <v>182</v>
      </c>
      <c r="Q16" t="s">
        <v>183</v>
      </c>
      <c r="R16" t="s">
        <v>107</v>
      </c>
      <c r="S16" t="s">
        <v>48</v>
      </c>
      <c r="T16" t="s">
        <v>202</v>
      </c>
      <c r="U16" t="s">
        <v>202</v>
      </c>
      <c r="V16" t="s">
        <v>186</v>
      </c>
      <c r="W16" t="s">
        <v>203</v>
      </c>
      <c r="Y16">
        <v>0</v>
      </c>
      <c r="Z16">
        <v>0</v>
      </c>
      <c r="AA16">
        <v>50</v>
      </c>
      <c r="AB16">
        <v>0</v>
      </c>
      <c r="AE16" t="s">
        <v>44</v>
      </c>
      <c r="AF16" t="s">
        <v>52</v>
      </c>
      <c r="AG16">
        <v>0</v>
      </c>
      <c r="AH16">
        <f>M16*AA16%</f>
        <v>4356.5</v>
      </c>
    </row>
    <row r="17" spans="1:34" ht="15.75" thickBot="1" x14ac:dyDescent="0.3">
      <c r="A17">
        <v>11291</v>
      </c>
      <c r="B17" t="s">
        <v>204</v>
      </c>
      <c r="C17" t="s">
        <v>205</v>
      </c>
      <c r="D17" t="s">
        <v>206</v>
      </c>
      <c r="E17" t="s">
        <v>125</v>
      </c>
      <c r="F17" t="s">
        <v>48</v>
      </c>
      <c r="G17" t="s">
        <v>207</v>
      </c>
      <c r="H17" t="s">
        <v>208</v>
      </c>
      <c r="I17" t="s">
        <v>70</v>
      </c>
      <c r="J17" t="s">
        <v>94</v>
      </c>
      <c r="K17" t="s">
        <v>209</v>
      </c>
      <c r="L17">
        <v>5413</v>
      </c>
      <c r="M17">
        <v>41141</v>
      </c>
      <c r="N17">
        <v>43955</v>
      </c>
      <c r="O17" t="s">
        <v>44</v>
      </c>
      <c r="P17" t="s">
        <v>210</v>
      </c>
      <c r="Q17" t="s">
        <v>211</v>
      </c>
      <c r="R17" t="s">
        <v>142</v>
      </c>
      <c r="S17" t="s">
        <v>48</v>
      </c>
      <c r="T17" t="s">
        <v>212</v>
      </c>
      <c r="U17" t="s">
        <v>212</v>
      </c>
      <c r="V17" t="s">
        <v>213</v>
      </c>
      <c r="W17" t="s">
        <v>214</v>
      </c>
      <c r="Y17">
        <v>0</v>
      </c>
      <c r="Z17">
        <v>0</v>
      </c>
      <c r="AA17">
        <v>26</v>
      </c>
      <c r="AB17">
        <v>0</v>
      </c>
      <c r="AE17" t="s">
        <v>44</v>
      </c>
      <c r="AF17" t="s">
        <v>52</v>
      </c>
      <c r="AG17">
        <v>0</v>
      </c>
      <c r="AH17">
        <f>M17*AA17%</f>
        <v>10696.66</v>
      </c>
    </row>
    <row r="18" spans="1:34" ht="15.75" thickBot="1" x14ac:dyDescent="0.3">
      <c r="AG18" s="2" t="s">
        <v>215</v>
      </c>
      <c r="AH18" s="3">
        <f>SUM(AH2:AH17)</f>
        <v>146486.53</v>
      </c>
    </row>
    <row r="19" spans="1:34" x14ac:dyDescent="0.25">
      <c r="AG19" t="s">
        <v>216</v>
      </c>
      <c r="AH19" s="1">
        <v>0.18</v>
      </c>
    </row>
    <row r="20" spans="1:34" x14ac:dyDescent="0.25">
      <c r="AG20" t="s">
        <v>217</v>
      </c>
      <c r="AH20">
        <f>AH18*AH19</f>
        <v>26367.575399999998</v>
      </c>
    </row>
    <row r="21" spans="1:34" x14ac:dyDescent="0.25">
      <c r="AG21" t="s">
        <v>218</v>
      </c>
      <c r="AH21" s="1">
        <v>0.02</v>
      </c>
    </row>
    <row r="22" spans="1:34" ht="15.75" thickBot="1" x14ac:dyDescent="0.3">
      <c r="AG22" t="s">
        <v>219</v>
      </c>
      <c r="AH22">
        <f>AH18*AH21</f>
        <v>2929.7305999999999</v>
      </c>
    </row>
    <row r="23" spans="1:34" ht="15.75" thickBot="1" x14ac:dyDescent="0.3">
      <c r="AG23" s="2" t="s">
        <v>220</v>
      </c>
      <c r="AH23" s="3">
        <f>AH18-AH22</f>
        <v>143556.79939999999</v>
      </c>
    </row>
  </sheetData>
  <autoFilter ref="R1:R18" xr:uid="{B38E0149-D5E0-475F-8162-127B3239D67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2026-03-31T10:45:06Z</dcterms:created>
  <dcterms:modified xsi:type="dcterms:W3CDTF">2026-03-31T10:58:51Z</dcterms:modified>
</cp:coreProperties>
</file>