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wnloads\"/>
    </mc:Choice>
  </mc:AlternateContent>
  <xr:revisionPtr revIDLastSave="0" documentId="13_ncr:1_{F0D4C6C3-190D-4148-8334-076CACAB5FC2}" xr6:coauthVersionLast="47" xr6:coauthVersionMax="47" xr10:uidLastSave="{00000000-0000-0000-0000-000000000000}"/>
  <bookViews>
    <workbookView xWindow="-120" yWindow="-120" windowWidth="29040" windowHeight="15720" xr2:uid="{4FD98648-4C6B-4C5F-973F-5973875E0BC2}"/>
  </bookViews>
  <sheets>
    <sheet name="Sheet1" sheetId="1" r:id="rId1"/>
  </sheets>
  <definedNames>
    <definedName name="_xlnm._FilterDatabase" localSheetId="0" hidden="1">Sheet1!$A$1:$AK$21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Q23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2" i="1"/>
  <c r="Q3" i="1"/>
  <c r="AK20" i="1"/>
</calcChain>
</file>

<file path=xl/sharedStrings.xml><?xml version="1.0" encoding="utf-8"?>
<sst xmlns="http://schemas.openxmlformats.org/spreadsheetml/2006/main" count="444" uniqueCount="216">
  <si>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</si>
  <si>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</si>
  <si>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</si>
  <si>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</si>
  <si>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</si>
  <si>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</si>
  <si>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</si>
  <si>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</si>
  <si>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</si>
  <si>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</si>
  <si>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</si>
  <si>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</si>
  <si>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</si>
  <si>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</si>
  <si>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</si>
  <si>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</si>
  <si>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</si>
  <si>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</si>
  <si>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</si>
  <si>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</si>
  <si>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</si>
  <si>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</si>
  <si>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</si>
  <si>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</si>
  <si>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</si>
  <si>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</si>
  <si>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</si>
  <si>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</si>
  <si>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</si>
  <si>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</si>
  <si>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</si>
  <si>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</si>
  <si>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</si>
  <si>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</si>
  <si>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Rashid Gulab Chittewan</t>
  </si>
  <si>
    <t>A/P.1886 C WARD MAHARANA PRATAP CHOUK,DIST, KARVIR-MAHARASHTRA, 416002</t>
  </si>
  <si>
    <t/>
  </si>
  <si>
    <t xml:space="preserve">SPARKPOLICY@GMAIL.COM </t>
  </si>
  <si>
    <t>AMJAD SHAIKH</t>
  </si>
  <si>
    <t>MC1D4DAA1TP113404</t>
  </si>
  <si>
    <t>6205846270 00 00</t>
  </si>
  <si>
    <t>2026-02-01T18:30:00.000Z</t>
  </si>
  <si>
    <t>2027-01-31T18:30:00.000Z</t>
  </si>
  <si>
    <t>Tata AIG General Insurance Company Limited</t>
  </si>
  <si>
    <t>AMIT DILIPRAO CHAVAN</t>
  </si>
  <si>
    <t>FORCE MOTORS</t>
  </si>
  <si>
    <t>TRAXCRUISER / DELUXE 10 SEATER</t>
  </si>
  <si>
    <t>PRIVATE CAR (1YEAR OD+3 YEAR TP)</t>
  </si>
  <si>
    <t>2026-03-02T08:53:26.000Z</t>
  </si>
  <si>
    <t>1772441606759-MC1D4DAA1TP113404 POLICY COPY .pdf</t>
  </si>
  <si>
    <t>SPA-019</t>
  </si>
  <si>
    <t>IRESH SHRIKANT LONDHE</t>
  </si>
  <si>
    <t>A/P-T1 VAISHNAVI APARTMENT 59A/70 MANGALWAR PETH SATARA,,, SATARA ,MAHARASHTRA, 415002</t>
  </si>
  <si>
    <t>MC1E4FAA3TP025518</t>
  </si>
  <si>
    <t>16030231250300003193</t>
  </si>
  <si>
    <t>2026-03-03T18:30:00.000Z</t>
  </si>
  <si>
    <t>2027-03-02T18:30:00.000Z</t>
  </si>
  <si>
    <t>The New India Assurance Company Limited</t>
  </si>
  <si>
    <t>FORCE MOTO</t>
  </si>
  <si>
    <t>Traveller 26</t>
  </si>
  <si>
    <t>PCV</t>
  </si>
  <si>
    <t>2026-03-05T06:13:59.000Z</t>
  </si>
  <si>
    <t>1772691239740-IRESH SHRIKANT LONDHE POLICY.pdf</t>
  </si>
  <si>
    <t>RAJESH SHANTARAM GOSAVI</t>
  </si>
  <si>
    <t>A/P-352, PANDUR MAYEKARWADI PANDUR TALKUDAL DIST- SINDHUDURG,,, SINDHUDURG ,MAHARASHTRA, 416812</t>
  </si>
  <si>
    <t>TEJASVI SUTAR</t>
  </si>
  <si>
    <t>MC1E4EBA4TP018778</t>
  </si>
  <si>
    <t>16030231250300003196</t>
  </si>
  <si>
    <t>2026-03-05T06:26:27.000Z</t>
  </si>
  <si>
    <t>1772691987122-RAJESH SHANTARAM GOSAVI (1).pdf</t>
  </si>
  <si>
    <t xml:space="preserve"> M/S SHRI RAM TOURS AND TRAVELS</t>
  </si>
  <si>
    <t>R S NO. 28/1A/1A/1, PLOT NO. 22, NEAR BHARATI VIDHYA PITH, PACHGAON ,SUB DSIT KARVIR,, KOLHAPUR ,MAHARASHTRA, 416013</t>
  </si>
  <si>
    <t>8308815530</t>
  </si>
  <si>
    <t xml:space="preserve"> MC1E4EAA9TP018616</t>
  </si>
  <si>
    <t>16030231250300003220</t>
  </si>
  <si>
    <t>2026-03-05T18:30:00.000Z</t>
  </si>
  <si>
    <t>2027-03-04T18:30:00.000Z</t>
  </si>
  <si>
    <t xml:space="preserve"> FORCE MOTO</t>
  </si>
  <si>
    <t>/Traveller 26</t>
  </si>
  <si>
    <t>GCV</t>
  </si>
  <si>
    <t>2026-03-06T09:21:36.000Z</t>
  </si>
  <si>
    <t>1772788896589-MC1E4EAA9TP018616 POLICY COPY .pdf</t>
  </si>
  <si>
    <t xml:space="preserve"> ARUNA BABURAV TELI</t>
  </si>
  <si>
    <t xml:space="preserve"> A/P : DINDNERLI, DIST - KOLHAPUR,MAHARASHTRA,,, ISPURLI P.O. ,MAHARASHTRA, 416207</t>
  </si>
  <si>
    <t>9158884613</t>
  </si>
  <si>
    <t>MC1E4EBA8TP018914</t>
  </si>
  <si>
    <t>16030231250300003261</t>
  </si>
  <si>
    <t>2026-03-08T18:30:00.000Z</t>
  </si>
  <si>
    <t>2027-03-07T18:30:00.000Z</t>
  </si>
  <si>
    <t>TRAVELLER</t>
  </si>
  <si>
    <t>2026-03-11T05:49:55.000Z</t>
  </si>
  <si>
    <t>1773208195063-MC1E4EBA8TP018914 POLICY COPY .PDF</t>
  </si>
  <si>
    <t>MR NIKHIL LAXMAN KOLKAR</t>
  </si>
  <si>
    <t>AP AMBEDKAR NAGAR KASABA BAWADA EWARD DIST KHOLAPUR MAHARASHTRA 416006</t>
  </si>
  <si>
    <t>98232743339</t>
  </si>
  <si>
    <t>SPARKPOLICY@GMAIL.COM</t>
  </si>
  <si>
    <t>MC1M4ABA0TP008978</t>
  </si>
  <si>
    <t>1620003125P119583562</t>
  </si>
  <si>
    <t>2026-03-16T18:30:00.000Z</t>
  </si>
  <si>
    <t>2027-03-15T18:30:00.000Z</t>
  </si>
  <si>
    <t>United India Insurance Company Limited</t>
  </si>
  <si>
    <t xml:space="preserve">FORCE MOTOR </t>
  </si>
  <si>
    <t xml:space="preserve">BSVI.2 ESP16D RFS BUS </t>
  </si>
  <si>
    <t>2026-03-17T10:22:30.000Z</t>
  </si>
  <si>
    <t>1773742950806-1620003125P119583562 POLICY COPY .pdf</t>
  </si>
  <si>
    <t>ASHWINI RAJARAM SHINDE</t>
  </si>
  <si>
    <t>satara</t>
  </si>
  <si>
    <t>9421113082</t>
  </si>
  <si>
    <t>new</t>
  </si>
  <si>
    <t>1620003125P119627244</t>
  </si>
  <si>
    <t>force</t>
  </si>
  <si>
    <t>travller</t>
  </si>
  <si>
    <t>2026-03-17T13:26:13.000Z</t>
  </si>
  <si>
    <t>1773753973726-ASHWINI RAJARAM SHINDE.pdf</t>
  </si>
  <si>
    <t>MAHESH SHIVAJI TELI</t>
  </si>
  <si>
    <t>pune</t>
  </si>
  <si>
    <t>9890230286</t>
  </si>
  <si>
    <t>sparkpolicy@gmail.com</t>
  </si>
  <si>
    <t>16030231250300003377</t>
  </si>
  <si>
    <t>2026-03-17T18:30:00.000Z</t>
  </si>
  <si>
    <t>2027-03-16T18:30:00.000Z</t>
  </si>
  <si>
    <t>traveller 20 str</t>
  </si>
  <si>
    <t>2026-03-18T10:26:57.000Z</t>
  </si>
  <si>
    <t>route bus</t>
  </si>
  <si>
    <t>1773829617064-MAHESH SHIVAJI TELI POLICY.pdf</t>
  </si>
  <si>
    <t>RAHUL KASHINATH MORE</t>
  </si>
  <si>
    <t>A/P-MU.POST KARI (MOREWADI) KARI TAL-SATARA DIST- SATARA,,, PARALI ,MAHARASHTRA, 415013</t>
  </si>
  <si>
    <t>7666639578</t>
  </si>
  <si>
    <t>MC1E4FAA7TP025487</t>
  </si>
  <si>
    <t>16030231250300003381</t>
  </si>
  <si>
    <t>2026-03-18T12:30:39.000Z</t>
  </si>
  <si>
    <t>1773837039700-MC1E4FAA7TP025487 POLICY COPY.pdf</t>
  </si>
  <si>
    <t>MR SARJERAO GANPATI DEVALE</t>
  </si>
  <si>
    <t>AP DESAI GALLI GARGOTI DIST KOLHAPUR MAH 9890361014 MOB NO KOLHAPUR</t>
  </si>
  <si>
    <t>9890361014</t>
  </si>
  <si>
    <t>1620003125P119707058</t>
  </si>
  <si>
    <t xml:space="preserve">force </t>
  </si>
  <si>
    <t xml:space="preserve">cruser pvt car </t>
  </si>
  <si>
    <t>2026-03-19T05:57:18.000Z</t>
  </si>
  <si>
    <t>1773899838755-MR SARJERAO GANPATI DEVALE.pdf</t>
  </si>
  <si>
    <t xml:space="preserve"> GAURI ABHISHEK UPADHYE</t>
  </si>
  <si>
    <t>A/P :KUMBHOJ,TAL-HATKANANGLE, DIST KOLHAPUR,MAHARASHTRA,,,, KOLHAPUR P.O. ,MAHARASHTRA, 416005</t>
  </si>
  <si>
    <t xml:space="preserve"> 8308815530</t>
  </si>
  <si>
    <t xml:space="preserve"> NW</t>
  </si>
  <si>
    <t>16030231250300003384</t>
  </si>
  <si>
    <t>2026-03-20T09:06:23.000Z</t>
  </si>
  <si>
    <t>1773997583819-GAURI ABHISHEK UPADHYE POLICY.pdf</t>
  </si>
  <si>
    <t>SUNIL KRISHNA MANE</t>
  </si>
  <si>
    <t xml:space="preserve"> A/P :HOME NO 242,CHANDUR ROAD,ABHAR FATA JAVAL,CHANDUR DIST-KOLHAPUR,MAHARASHTRA,,, KOLHAPUR P.O. ,MAHARASHTRA, 416005</t>
  </si>
  <si>
    <t>NW</t>
  </si>
  <si>
    <t>16030231250300003385</t>
  </si>
  <si>
    <t>2026-03-20T10:01:06.000Z</t>
  </si>
  <si>
    <t>1774000866507-SUNIL KRISHNA MANE.pdf</t>
  </si>
  <si>
    <t>ANIL RAJARAM SADULE</t>
  </si>
  <si>
    <t xml:space="preserve"> A/P:H NO. 1,AHMAD RAZA SOCIETY,BAVISA FALIA,AMLI,SILVASSA,DADRA&amp;NAGAR HAVELI,,,, SILVASSA ,UT DD AND DN, 396230</t>
  </si>
  <si>
    <t>9765859999</t>
  </si>
  <si>
    <t>SARAPHARAJ SHAIKH</t>
  </si>
  <si>
    <t>DD-01</t>
  </si>
  <si>
    <t>16030231250300003416</t>
  </si>
  <si>
    <t>2026-03-22T18:30:00.000Z</t>
  </si>
  <si>
    <t>2027-03-21T18:30:00.000Z</t>
  </si>
  <si>
    <t>2026-03-23T08:40:12.000Z</t>
  </si>
  <si>
    <t>1774255212552-ANIL RAJARAM SADULE POLICY.pdf</t>
  </si>
  <si>
    <t>SAWANT SHASHIKALA MANSING</t>
  </si>
  <si>
    <t>A/P-CHAMBHAR CHOUK PUSEGAON TAL-KHATAV DIST SATARA,,, PUSEGAON ,MAHARASHTRA, 415502</t>
  </si>
  <si>
    <t>7075154451</t>
  </si>
  <si>
    <t>MC1E4ECA4TP019007</t>
  </si>
  <si>
    <t>16030231250300003427</t>
  </si>
  <si>
    <t>2026-03-23T11:23:51.000Z</t>
  </si>
  <si>
    <t>1774265031451-SAWANT SHASHIKALA MANSING POLICY.pdf</t>
  </si>
  <si>
    <t>CHANDRAKANT NARAYAN KAMBLE</t>
  </si>
  <si>
    <t>A/P-BAMNOLI TAL- JAVALI DIST- SATARA,,, SATARA ,MAHARASHTRA, 415002</t>
  </si>
  <si>
    <t>9892624405</t>
  </si>
  <si>
    <t>MC1E4ECA4TP018956</t>
  </si>
  <si>
    <t>16030231250300003428</t>
  </si>
  <si>
    <t xml:space="preserve"> FORCE MOTOR</t>
  </si>
  <si>
    <t>2026-03-23T11:41:18.000Z</t>
  </si>
  <si>
    <t>1774266078329-CHANDRAKANT NARAYAN KAMBLE POLICY.pdf</t>
  </si>
  <si>
    <t>MR ANIL DHONDIRAM CHAVAN</t>
  </si>
  <si>
    <t>A/P EKAMBE TAL- KOREGAON DIST SATARA SATARA 415501 MAHARASHTRA</t>
  </si>
  <si>
    <t>9960799785</t>
  </si>
  <si>
    <t>MC1D4DCA1TP115201</t>
  </si>
  <si>
    <t>1620003125P119957758</t>
  </si>
  <si>
    <t>TRAX CRUISER (2015 - ) 9 SEATER BS IV</t>
  </si>
  <si>
    <t>PVT CAR</t>
  </si>
  <si>
    <t>2026-03-23T12:06:45.000Z</t>
  </si>
  <si>
    <t>1774267605235-MR ANIL DHONDIRAM CHAVAN POLICY PDF.pdf</t>
  </si>
  <si>
    <t>MR AMOL MARUTI SHINDE</t>
  </si>
  <si>
    <t>A/P GOREGAON WANGI TAL- KHATAV DIST- SATARA SATARA 415512 MAHARASHTRA</t>
  </si>
  <si>
    <t>9665751522</t>
  </si>
  <si>
    <t>MC1D4DBA5TP114795</t>
  </si>
  <si>
    <t>1620003125P119958015</t>
  </si>
  <si>
    <t>TRAX CRUISER DELUXE(2015 - ) 9 SEATER BS IV</t>
  </si>
  <si>
    <t>2026-03-23T12:25:43.000Z</t>
  </si>
  <si>
    <t>1774268743233-MR AMOL MARUTI SHINDE   POLICY PDF.pdf</t>
  </si>
  <si>
    <t>ROHIT SANDESH NALAWADE</t>
  </si>
  <si>
    <t>A/P- GANPATI MANDIRASHEJARI WADHE TAL-SATARA DIST SATARA,,, SATARA ,MAHARASHTRA, 415002</t>
  </si>
  <si>
    <t>9604079817</t>
  </si>
  <si>
    <t>MC1E4ECA1TP019045</t>
  </si>
  <si>
    <t>16030231250300003443</t>
  </si>
  <si>
    <t>2026-03-23T18:30:00.000Z</t>
  </si>
  <si>
    <t>2027-03-22T18:30:00.000Z</t>
  </si>
  <si>
    <t>FORCE MOTOR</t>
  </si>
  <si>
    <t>2026-03-24T09:23:24.000Z</t>
  </si>
  <si>
    <t>1774344204249-ROHIT SANDESH NALAWADE POLICY COPY .pdf</t>
  </si>
  <si>
    <t>1620003125P120410483</t>
  </si>
  <si>
    <t>MC1D4DCA7TP115591</t>
  </si>
  <si>
    <t> MR JAGANNTH KASHINATH SHINDE </t>
  </si>
  <si>
    <t>TRAX CRUISER DELUXE(2020 - )   9 SEATER BS VI</t>
  </si>
  <si>
    <t>y</t>
  </si>
  <si>
    <t xml:space="preserve">PERSENTAGE </t>
  </si>
  <si>
    <t>PAYOUT</t>
  </si>
  <si>
    <t>TOTAL</t>
  </si>
  <si>
    <t>TDS</t>
  </si>
  <si>
    <t>TDS AMT</t>
  </si>
  <si>
    <t>FINAL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</si>
</sst>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75E04-7066-4878-8490-C94971D331B0}">
  <dimension ref="A1:AK24"/>
  <sheetViews>
    <sheetView tabSelected="1" zoomScaleNormal="100" workbookViewId="0">
      <selection activeCell="M29" sqref="M29"/>
    </sheetView>
  </sheetViews>
  <sheetFormatPr defaultRowHeight="15" x14ac:dyDescent="0.25"/>
  <cols>
    <col min="2" max="2" width="44" customWidth="1"/>
    <col min="3" max="3" width="9.42578125" customWidth="1"/>
    <col min="12" max="12" width="16" customWidth="1"/>
    <col min="16" max="16" width="12.5703125" customWidth="1"/>
    <col min="17" max="17" width="15.7109375" customWidth="1"/>
    <col min="21" max="21" width="17.42578125" customWidth="1"/>
  </cols>
  <sheetData>
    <row r="1" spans="1:37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210</v>
      </c>
      <c r="Q1" t="s">
        <v>211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</row>
    <row r="2" spans="1:37" x14ac:dyDescent="0.25">
      <c r="A2">
        <v>10835</v>
      </c>
      <c r="B2" t="s">
        <v>34</v>
      </c>
      <c r="C2" t="s">
        <v>209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K2" t="s">
        <v>42</v>
      </c>
      <c r="L2" t="s">
        <v>43</v>
      </c>
      <c r="M2">
        <v>10576</v>
      </c>
      <c r="N2">
        <v>37947</v>
      </c>
      <c r="O2">
        <v>44914</v>
      </c>
      <c r="P2">
        <v>15</v>
      </c>
      <c r="Q2">
        <f t="shared" ref="Q2" si="0">M2*P2/100</f>
        <v>1586.4</v>
      </c>
      <c r="R2" t="s">
        <v>44</v>
      </c>
      <c r="S2" t="s">
        <v>45</v>
      </c>
      <c r="T2" t="s">
        <v>46</v>
      </c>
      <c r="U2" t="s">
        <v>47</v>
      </c>
      <c r="V2" t="s">
        <v>36</v>
      </c>
      <c r="W2" t="s">
        <v>48</v>
      </c>
      <c r="X2" t="s">
        <v>48</v>
      </c>
      <c r="Y2" t="s">
        <v>36</v>
      </c>
      <c r="Z2" t="s">
        <v>49</v>
      </c>
      <c r="AB2">
        <v>0</v>
      </c>
      <c r="AC2">
        <v>0</v>
      </c>
      <c r="AD2">
        <v>0</v>
      </c>
      <c r="AE2">
        <v>0</v>
      </c>
      <c r="AH2" t="s">
        <v>44</v>
      </c>
      <c r="AI2" t="s">
        <v>50</v>
      </c>
      <c r="AJ2">
        <v>0</v>
      </c>
      <c r="AK2">
        <v>0</v>
      </c>
    </row>
    <row r="3" spans="1:37" x14ac:dyDescent="0.25">
      <c r="A3">
        <v>10874</v>
      </c>
      <c r="B3" t="s">
        <v>51</v>
      </c>
      <c r="C3" t="s">
        <v>209</v>
      </c>
      <c r="D3" t="s">
        <v>52</v>
      </c>
      <c r="E3" t="s">
        <v>36</v>
      </c>
      <c r="F3" t="s">
        <v>37</v>
      </c>
      <c r="G3" t="s">
        <v>38</v>
      </c>
      <c r="H3" t="s">
        <v>53</v>
      </c>
      <c r="I3" t="s">
        <v>54</v>
      </c>
      <c r="J3" t="s">
        <v>55</v>
      </c>
      <c r="K3" t="s">
        <v>56</v>
      </c>
      <c r="L3" t="s">
        <v>57</v>
      </c>
      <c r="M3">
        <v>5779</v>
      </c>
      <c r="N3">
        <v>42372</v>
      </c>
      <c r="O3">
        <v>49998</v>
      </c>
      <c r="P3">
        <v>14</v>
      </c>
      <c r="Q3">
        <f>M3*P3/100</f>
        <v>809.06</v>
      </c>
      <c r="R3" t="s">
        <v>44</v>
      </c>
      <c r="S3" t="s">
        <v>58</v>
      </c>
      <c r="T3" t="s">
        <v>59</v>
      </c>
      <c r="U3" t="s">
        <v>60</v>
      </c>
      <c r="V3" t="s">
        <v>36</v>
      </c>
      <c r="W3" t="s">
        <v>61</v>
      </c>
      <c r="X3" t="s">
        <v>61</v>
      </c>
      <c r="Y3" t="s">
        <v>36</v>
      </c>
      <c r="Z3" t="s">
        <v>62</v>
      </c>
      <c r="AB3">
        <v>0</v>
      </c>
      <c r="AC3">
        <v>0</v>
      </c>
      <c r="AD3">
        <v>0</v>
      </c>
      <c r="AE3">
        <v>14</v>
      </c>
      <c r="AH3" t="s">
        <v>44</v>
      </c>
      <c r="AI3" t="s">
        <v>50</v>
      </c>
      <c r="AJ3">
        <v>0</v>
      </c>
      <c r="AK3">
        <v>809.06</v>
      </c>
    </row>
    <row r="4" spans="1:37" x14ac:dyDescent="0.25">
      <c r="A4">
        <v>10875</v>
      </c>
      <c r="B4" t="s">
        <v>63</v>
      </c>
      <c r="C4" t="s">
        <v>209</v>
      </c>
      <c r="D4" t="s">
        <v>64</v>
      </c>
      <c r="E4" t="s">
        <v>36</v>
      </c>
      <c r="F4" t="s">
        <v>37</v>
      </c>
      <c r="G4" t="s">
        <v>65</v>
      </c>
      <c r="H4" t="s">
        <v>66</v>
      </c>
      <c r="I4" t="s">
        <v>67</v>
      </c>
      <c r="J4" t="s">
        <v>55</v>
      </c>
      <c r="K4" t="s">
        <v>56</v>
      </c>
      <c r="L4" t="s">
        <v>57</v>
      </c>
      <c r="M4">
        <v>4066</v>
      </c>
      <c r="N4">
        <v>36274</v>
      </c>
      <c r="O4">
        <v>42804</v>
      </c>
      <c r="P4">
        <v>15</v>
      </c>
      <c r="Q4">
        <f t="shared" ref="Q4:Q20" si="1">M4*P4/100</f>
        <v>609.9</v>
      </c>
      <c r="R4" t="s">
        <v>44</v>
      </c>
      <c r="S4" t="s">
        <v>58</v>
      </c>
      <c r="T4" t="s">
        <v>59</v>
      </c>
      <c r="U4" t="s">
        <v>60</v>
      </c>
      <c r="V4" t="s">
        <v>36</v>
      </c>
      <c r="W4" t="s">
        <v>68</v>
      </c>
      <c r="X4" t="s">
        <v>68</v>
      </c>
      <c r="Y4" t="s">
        <v>36</v>
      </c>
      <c r="Z4" t="s">
        <v>69</v>
      </c>
      <c r="AB4">
        <v>0</v>
      </c>
      <c r="AC4">
        <v>0</v>
      </c>
      <c r="AD4">
        <v>0</v>
      </c>
      <c r="AE4">
        <v>15</v>
      </c>
      <c r="AH4" t="s">
        <v>44</v>
      </c>
      <c r="AI4" t="s">
        <v>50</v>
      </c>
      <c r="AJ4">
        <v>0</v>
      </c>
      <c r="AK4">
        <v>609.9</v>
      </c>
    </row>
    <row r="5" spans="1:37" x14ac:dyDescent="0.25">
      <c r="A5">
        <v>10907</v>
      </c>
      <c r="B5" t="s">
        <v>70</v>
      </c>
      <c r="C5" t="s">
        <v>209</v>
      </c>
      <c r="D5" t="s">
        <v>71</v>
      </c>
      <c r="E5" t="s">
        <v>72</v>
      </c>
      <c r="F5" t="s">
        <v>37</v>
      </c>
      <c r="G5" t="s">
        <v>65</v>
      </c>
      <c r="H5" t="s">
        <v>73</v>
      </c>
      <c r="I5" t="s">
        <v>74</v>
      </c>
      <c r="J5" t="s">
        <v>75</v>
      </c>
      <c r="K5" t="s">
        <v>76</v>
      </c>
      <c r="L5" t="s">
        <v>57</v>
      </c>
      <c r="M5">
        <v>5796</v>
      </c>
      <c r="N5">
        <v>37729</v>
      </c>
      <c r="O5">
        <v>44521</v>
      </c>
      <c r="P5">
        <v>15</v>
      </c>
      <c r="Q5">
        <f t="shared" si="1"/>
        <v>869.4</v>
      </c>
      <c r="R5" t="s">
        <v>44</v>
      </c>
      <c r="S5" t="s">
        <v>77</v>
      </c>
      <c r="T5" t="s">
        <v>78</v>
      </c>
      <c r="U5" t="s">
        <v>79</v>
      </c>
      <c r="V5" t="s">
        <v>36</v>
      </c>
      <c r="W5" t="s">
        <v>80</v>
      </c>
      <c r="X5" t="s">
        <v>80</v>
      </c>
      <c r="Y5" t="s">
        <v>36</v>
      </c>
      <c r="Z5" t="s">
        <v>81</v>
      </c>
      <c r="AB5">
        <v>0</v>
      </c>
      <c r="AC5">
        <v>0</v>
      </c>
      <c r="AD5">
        <v>0</v>
      </c>
      <c r="AE5">
        <v>15</v>
      </c>
      <c r="AH5" t="s">
        <v>44</v>
      </c>
      <c r="AI5" t="s">
        <v>50</v>
      </c>
      <c r="AJ5">
        <v>0</v>
      </c>
      <c r="AK5">
        <v>869.4</v>
      </c>
    </row>
    <row r="6" spans="1:37" x14ac:dyDescent="0.25">
      <c r="A6">
        <v>10972</v>
      </c>
      <c r="B6" t="s">
        <v>82</v>
      </c>
      <c r="C6" t="s">
        <v>209</v>
      </c>
      <c r="D6" t="s">
        <v>83</v>
      </c>
      <c r="E6" t="s">
        <v>84</v>
      </c>
      <c r="F6" t="s">
        <v>37</v>
      </c>
      <c r="G6" t="s">
        <v>65</v>
      </c>
      <c r="H6" t="s">
        <v>85</v>
      </c>
      <c r="I6" t="s">
        <v>86</v>
      </c>
      <c r="J6" t="s">
        <v>87</v>
      </c>
      <c r="K6" t="s">
        <v>88</v>
      </c>
      <c r="L6" t="s">
        <v>57</v>
      </c>
      <c r="M6">
        <v>5217</v>
      </c>
      <c r="N6">
        <v>37425</v>
      </c>
      <c r="O6">
        <v>44161</v>
      </c>
      <c r="P6">
        <v>15</v>
      </c>
      <c r="Q6">
        <f t="shared" si="1"/>
        <v>782.55</v>
      </c>
      <c r="R6" t="s">
        <v>44</v>
      </c>
      <c r="S6" t="s">
        <v>77</v>
      </c>
      <c r="T6" t="s">
        <v>89</v>
      </c>
      <c r="U6" t="s">
        <v>60</v>
      </c>
      <c r="V6" t="s">
        <v>36</v>
      </c>
      <c r="W6" t="s">
        <v>90</v>
      </c>
      <c r="X6" t="s">
        <v>90</v>
      </c>
      <c r="Y6" t="s">
        <v>36</v>
      </c>
      <c r="Z6" t="s">
        <v>91</v>
      </c>
      <c r="AB6">
        <v>0</v>
      </c>
      <c r="AC6">
        <v>0</v>
      </c>
      <c r="AD6">
        <v>0</v>
      </c>
      <c r="AE6">
        <v>15</v>
      </c>
      <c r="AH6" t="s">
        <v>44</v>
      </c>
      <c r="AI6" t="s">
        <v>50</v>
      </c>
      <c r="AJ6">
        <v>0</v>
      </c>
      <c r="AK6">
        <v>782.55</v>
      </c>
    </row>
    <row r="7" spans="1:37" x14ac:dyDescent="0.25">
      <c r="A7">
        <v>11087</v>
      </c>
      <c r="B7" t="s">
        <v>92</v>
      </c>
      <c r="C7" t="s">
        <v>209</v>
      </c>
      <c r="D7" t="s">
        <v>93</v>
      </c>
      <c r="E7" t="s">
        <v>94</v>
      </c>
      <c r="F7" t="s">
        <v>95</v>
      </c>
      <c r="G7" t="s">
        <v>65</v>
      </c>
      <c r="H7" t="s">
        <v>96</v>
      </c>
      <c r="I7" t="s">
        <v>97</v>
      </c>
      <c r="J7" t="s">
        <v>98</v>
      </c>
      <c r="K7" t="s">
        <v>99</v>
      </c>
      <c r="L7" t="s">
        <v>100</v>
      </c>
      <c r="M7">
        <v>14852</v>
      </c>
      <c r="N7">
        <v>44429</v>
      </c>
      <c r="O7">
        <v>52427</v>
      </c>
      <c r="P7">
        <v>16</v>
      </c>
      <c r="Q7">
        <f t="shared" si="1"/>
        <v>2376.3200000000002</v>
      </c>
      <c r="R7" t="s">
        <v>44</v>
      </c>
      <c r="S7" t="s">
        <v>101</v>
      </c>
      <c r="T7" t="s">
        <v>102</v>
      </c>
      <c r="U7" t="s">
        <v>60</v>
      </c>
      <c r="V7" t="s">
        <v>36</v>
      </c>
      <c r="W7" t="s">
        <v>103</v>
      </c>
      <c r="X7" t="s">
        <v>103</v>
      </c>
      <c r="Y7" t="s">
        <v>36</v>
      </c>
      <c r="Z7" t="s">
        <v>104</v>
      </c>
      <c r="AB7">
        <v>0</v>
      </c>
      <c r="AC7">
        <v>0</v>
      </c>
      <c r="AD7">
        <v>0</v>
      </c>
      <c r="AE7">
        <v>15</v>
      </c>
      <c r="AH7" t="s">
        <v>44</v>
      </c>
      <c r="AI7" t="s">
        <v>50</v>
      </c>
      <c r="AJ7">
        <v>0</v>
      </c>
      <c r="AK7">
        <v>2227.8000000000002</v>
      </c>
    </row>
    <row r="8" spans="1:37" x14ac:dyDescent="0.25">
      <c r="A8">
        <v>11093</v>
      </c>
      <c r="B8" t="s">
        <v>105</v>
      </c>
      <c r="C8" t="s">
        <v>209</v>
      </c>
      <c r="D8" t="s">
        <v>106</v>
      </c>
      <c r="E8" t="s">
        <v>107</v>
      </c>
      <c r="F8" t="s">
        <v>36</v>
      </c>
      <c r="G8" t="s">
        <v>38</v>
      </c>
      <c r="H8" t="s">
        <v>108</v>
      </c>
      <c r="I8" t="s">
        <v>109</v>
      </c>
      <c r="J8" t="s">
        <v>98</v>
      </c>
      <c r="K8" t="s">
        <v>99</v>
      </c>
      <c r="L8" t="s">
        <v>100</v>
      </c>
      <c r="M8">
        <v>7343</v>
      </c>
      <c r="N8">
        <v>40428</v>
      </c>
      <c r="O8">
        <v>47706</v>
      </c>
      <c r="P8">
        <v>16</v>
      </c>
      <c r="Q8">
        <f t="shared" si="1"/>
        <v>1174.8800000000001</v>
      </c>
      <c r="R8" t="s">
        <v>44</v>
      </c>
      <c r="S8" t="s">
        <v>110</v>
      </c>
      <c r="T8" t="s">
        <v>111</v>
      </c>
      <c r="U8" t="s">
        <v>60</v>
      </c>
      <c r="V8" t="s">
        <v>36</v>
      </c>
      <c r="W8" t="s">
        <v>112</v>
      </c>
      <c r="X8" t="s">
        <v>112</v>
      </c>
      <c r="Y8" t="s">
        <v>36</v>
      </c>
      <c r="Z8" t="s">
        <v>113</v>
      </c>
      <c r="AB8">
        <v>0</v>
      </c>
      <c r="AC8">
        <v>0</v>
      </c>
      <c r="AD8">
        <v>0</v>
      </c>
      <c r="AE8">
        <v>15</v>
      </c>
      <c r="AH8" t="s">
        <v>44</v>
      </c>
      <c r="AI8" t="s">
        <v>50</v>
      </c>
      <c r="AJ8">
        <v>0</v>
      </c>
      <c r="AK8">
        <v>1101.45</v>
      </c>
    </row>
    <row r="9" spans="1:37" x14ac:dyDescent="0.25">
      <c r="A9">
        <v>11104</v>
      </c>
      <c r="B9" t="s">
        <v>114</v>
      </c>
      <c r="C9" t="s">
        <v>209</v>
      </c>
      <c r="D9" t="s">
        <v>115</v>
      </c>
      <c r="E9" t="s">
        <v>116</v>
      </c>
      <c r="F9" t="s">
        <v>117</v>
      </c>
      <c r="G9" t="s">
        <v>38</v>
      </c>
      <c r="H9" t="s">
        <v>108</v>
      </c>
      <c r="I9" t="s">
        <v>118</v>
      </c>
      <c r="J9" t="s">
        <v>119</v>
      </c>
      <c r="K9" t="s">
        <v>120</v>
      </c>
      <c r="L9" t="s">
        <v>57</v>
      </c>
      <c r="M9">
        <v>4535</v>
      </c>
      <c r="N9">
        <v>36743</v>
      </c>
      <c r="O9">
        <v>43357</v>
      </c>
      <c r="P9">
        <v>15</v>
      </c>
      <c r="Q9">
        <f t="shared" si="1"/>
        <v>680.25</v>
      </c>
      <c r="R9" t="s">
        <v>44</v>
      </c>
      <c r="S9" t="s">
        <v>110</v>
      </c>
      <c r="T9" t="s">
        <v>121</v>
      </c>
      <c r="U9" t="s">
        <v>60</v>
      </c>
      <c r="V9" t="s">
        <v>36</v>
      </c>
      <c r="W9" t="s">
        <v>122</v>
      </c>
      <c r="X9" t="s">
        <v>122</v>
      </c>
      <c r="Y9" t="s">
        <v>123</v>
      </c>
      <c r="Z9" t="s">
        <v>124</v>
      </c>
      <c r="AB9">
        <v>0</v>
      </c>
      <c r="AC9">
        <v>0</v>
      </c>
      <c r="AD9">
        <v>0</v>
      </c>
      <c r="AE9">
        <v>0</v>
      </c>
      <c r="AH9" t="s">
        <v>44</v>
      </c>
      <c r="AI9" t="s">
        <v>50</v>
      </c>
      <c r="AJ9">
        <v>0</v>
      </c>
      <c r="AK9">
        <v>0</v>
      </c>
    </row>
    <row r="10" spans="1:37" x14ac:dyDescent="0.25">
      <c r="A10">
        <v>11113</v>
      </c>
      <c r="B10" t="s">
        <v>125</v>
      </c>
      <c r="C10" t="s">
        <v>209</v>
      </c>
      <c r="D10" t="s">
        <v>126</v>
      </c>
      <c r="E10" t="s">
        <v>127</v>
      </c>
      <c r="F10" t="s">
        <v>95</v>
      </c>
      <c r="G10" t="s">
        <v>65</v>
      </c>
      <c r="H10" t="s">
        <v>128</v>
      </c>
      <c r="I10" t="s">
        <v>129</v>
      </c>
      <c r="J10" t="s">
        <v>119</v>
      </c>
      <c r="K10" t="s">
        <v>120</v>
      </c>
      <c r="L10" t="s">
        <v>57</v>
      </c>
      <c r="M10">
        <v>4774</v>
      </c>
      <c r="N10">
        <v>41367</v>
      </c>
      <c r="O10">
        <v>48813</v>
      </c>
      <c r="P10">
        <v>15</v>
      </c>
      <c r="Q10">
        <f t="shared" si="1"/>
        <v>716.1</v>
      </c>
      <c r="R10" t="s">
        <v>44</v>
      </c>
      <c r="S10" t="s">
        <v>58</v>
      </c>
      <c r="T10" t="s">
        <v>89</v>
      </c>
      <c r="U10" t="s">
        <v>60</v>
      </c>
      <c r="V10" t="s">
        <v>36</v>
      </c>
      <c r="W10" t="s">
        <v>130</v>
      </c>
      <c r="X10" t="s">
        <v>130</v>
      </c>
      <c r="Y10" t="s">
        <v>36</v>
      </c>
      <c r="Z10" t="s">
        <v>131</v>
      </c>
      <c r="AB10">
        <v>0</v>
      </c>
      <c r="AC10">
        <v>0</v>
      </c>
      <c r="AD10">
        <v>0</v>
      </c>
      <c r="AE10">
        <v>15</v>
      </c>
      <c r="AH10" t="s">
        <v>44</v>
      </c>
      <c r="AI10" t="s">
        <v>50</v>
      </c>
      <c r="AJ10">
        <v>0</v>
      </c>
      <c r="AK10">
        <v>716.1</v>
      </c>
    </row>
    <row r="11" spans="1:37" x14ac:dyDescent="0.25">
      <c r="A11">
        <v>11117</v>
      </c>
      <c r="B11" t="s">
        <v>132</v>
      </c>
      <c r="C11" t="s">
        <v>209</v>
      </c>
      <c r="D11" t="s">
        <v>133</v>
      </c>
      <c r="E11" t="s">
        <v>134</v>
      </c>
      <c r="F11" t="s">
        <v>117</v>
      </c>
      <c r="G11" t="s">
        <v>38</v>
      </c>
      <c r="H11" t="s">
        <v>108</v>
      </c>
      <c r="I11" t="s">
        <v>135</v>
      </c>
      <c r="J11" t="s">
        <v>119</v>
      </c>
      <c r="K11" t="s">
        <v>120</v>
      </c>
      <c r="L11" t="s">
        <v>100</v>
      </c>
      <c r="M11">
        <v>11729</v>
      </c>
      <c r="N11">
        <v>37425</v>
      </c>
      <c r="O11">
        <v>44161</v>
      </c>
      <c r="P11">
        <v>17</v>
      </c>
      <c r="Q11">
        <f t="shared" si="1"/>
        <v>1993.93</v>
      </c>
      <c r="R11" t="s">
        <v>44</v>
      </c>
      <c r="S11" t="s">
        <v>136</v>
      </c>
      <c r="T11" t="s">
        <v>137</v>
      </c>
      <c r="U11" t="s">
        <v>47</v>
      </c>
      <c r="V11" t="s">
        <v>36</v>
      </c>
      <c r="W11" t="s">
        <v>138</v>
      </c>
      <c r="X11" t="s">
        <v>138</v>
      </c>
      <c r="Y11" t="s">
        <v>36</v>
      </c>
      <c r="Z11" t="s">
        <v>139</v>
      </c>
      <c r="AB11">
        <v>0</v>
      </c>
      <c r="AC11">
        <v>0</v>
      </c>
      <c r="AD11">
        <v>0</v>
      </c>
      <c r="AE11">
        <v>15</v>
      </c>
      <c r="AH11" t="s">
        <v>44</v>
      </c>
      <c r="AI11" t="s">
        <v>50</v>
      </c>
      <c r="AJ11">
        <v>0</v>
      </c>
      <c r="AK11">
        <v>1759.35</v>
      </c>
    </row>
    <row r="12" spans="1:37" x14ac:dyDescent="0.25">
      <c r="A12">
        <v>11129</v>
      </c>
      <c r="B12" t="s">
        <v>140</v>
      </c>
      <c r="C12" t="s">
        <v>209</v>
      </c>
      <c r="D12" t="s">
        <v>141</v>
      </c>
      <c r="E12" t="s">
        <v>142</v>
      </c>
      <c r="F12" t="s">
        <v>95</v>
      </c>
      <c r="G12" t="s">
        <v>65</v>
      </c>
      <c r="H12" t="s">
        <v>143</v>
      </c>
      <c r="I12" t="s">
        <v>144</v>
      </c>
      <c r="J12" t="s">
        <v>119</v>
      </c>
      <c r="K12" t="s">
        <v>120</v>
      </c>
      <c r="L12" t="s">
        <v>57</v>
      </c>
      <c r="M12">
        <v>4535</v>
      </c>
      <c r="N12">
        <v>36743</v>
      </c>
      <c r="O12">
        <v>43357</v>
      </c>
      <c r="P12">
        <v>15</v>
      </c>
      <c r="Q12">
        <f t="shared" si="1"/>
        <v>680.25</v>
      </c>
      <c r="R12" t="s">
        <v>44</v>
      </c>
      <c r="S12" t="s">
        <v>58</v>
      </c>
      <c r="T12" t="s">
        <v>89</v>
      </c>
      <c r="U12" t="s">
        <v>60</v>
      </c>
      <c r="V12" t="s">
        <v>36</v>
      </c>
      <c r="W12" t="s">
        <v>145</v>
      </c>
      <c r="X12" t="s">
        <v>145</v>
      </c>
      <c r="Y12" t="s">
        <v>36</v>
      </c>
      <c r="Z12" t="s">
        <v>146</v>
      </c>
      <c r="AB12">
        <v>0</v>
      </c>
      <c r="AC12">
        <v>0</v>
      </c>
      <c r="AD12">
        <v>0</v>
      </c>
      <c r="AE12">
        <v>15</v>
      </c>
      <c r="AH12" t="s">
        <v>44</v>
      </c>
      <c r="AI12" t="s">
        <v>50</v>
      </c>
      <c r="AJ12">
        <v>0</v>
      </c>
      <c r="AK12">
        <v>680.25</v>
      </c>
    </row>
    <row r="13" spans="1:37" x14ac:dyDescent="0.25">
      <c r="A13">
        <v>11130</v>
      </c>
      <c r="B13" t="s">
        <v>147</v>
      </c>
      <c r="C13" t="s">
        <v>209</v>
      </c>
      <c r="D13" t="s">
        <v>148</v>
      </c>
      <c r="E13" t="s">
        <v>72</v>
      </c>
      <c r="F13" t="s">
        <v>95</v>
      </c>
      <c r="G13" t="s">
        <v>65</v>
      </c>
      <c r="H13" t="s">
        <v>149</v>
      </c>
      <c r="I13" t="s">
        <v>150</v>
      </c>
      <c r="J13" t="s">
        <v>119</v>
      </c>
      <c r="K13" t="s">
        <v>120</v>
      </c>
      <c r="L13" t="s">
        <v>57</v>
      </c>
      <c r="M13">
        <v>4535</v>
      </c>
      <c r="N13">
        <v>36743</v>
      </c>
      <c r="O13">
        <v>43357</v>
      </c>
      <c r="P13">
        <v>15</v>
      </c>
      <c r="Q13">
        <f t="shared" si="1"/>
        <v>680.25</v>
      </c>
      <c r="R13" t="s">
        <v>44</v>
      </c>
      <c r="S13" t="s">
        <v>77</v>
      </c>
      <c r="T13" t="s">
        <v>89</v>
      </c>
      <c r="U13" t="s">
        <v>60</v>
      </c>
      <c r="V13" t="s">
        <v>36</v>
      </c>
      <c r="W13" t="s">
        <v>151</v>
      </c>
      <c r="X13" t="s">
        <v>151</v>
      </c>
      <c r="Y13" t="s">
        <v>36</v>
      </c>
      <c r="Z13" t="s">
        <v>152</v>
      </c>
      <c r="AB13">
        <v>0</v>
      </c>
      <c r="AC13">
        <v>0</v>
      </c>
      <c r="AD13">
        <v>0</v>
      </c>
      <c r="AE13">
        <v>15</v>
      </c>
      <c r="AH13" t="s">
        <v>44</v>
      </c>
      <c r="AI13" t="s">
        <v>50</v>
      </c>
      <c r="AJ13">
        <v>0</v>
      </c>
      <c r="AK13">
        <v>680.25</v>
      </c>
    </row>
    <row r="14" spans="1:37" x14ac:dyDescent="0.25">
      <c r="A14">
        <v>11155</v>
      </c>
      <c r="B14" t="s">
        <v>153</v>
      </c>
      <c r="C14" t="s">
        <v>209</v>
      </c>
      <c r="D14" t="s">
        <v>154</v>
      </c>
      <c r="E14" t="s">
        <v>155</v>
      </c>
      <c r="F14" t="s">
        <v>117</v>
      </c>
      <c r="G14" t="s">
        <v>156</v>
      </c>
      <c r="H14" t="s">
        <v>157</v>
      </c>
      <c r="I14" t="s">
        <v>158</v>
      </c>
      <c r="J14" t="s">
        <v>159</v>
      </c>
      <c r="K14" t="s">
        <v>160</v>
      </c>
      <c r="L14" t="s">
        <v>57</v>
      </c>
      <c r="M14">
        <v>4535</v>
      </c>
      <c r="N14">
        <v>36743</v>
      </c>
      <c r="O14">
        <v>43357</v>
      </c>
      <c r="P14">
        <v>15</v>
      </c>
      <c r="Q14">
        <f t="shared" si="1"/>
        <v>680.25</v>
      </c>
      <c r="R14" t="s">
        <v>44</v>
      </c>
      <c r="S14" t="s">
        <v>77</v>
      </c>
      <c r="T14" t="s">
        <v>89</v>
      </c>
      <c r="U14" t="s">
        <v>60</v>
      </c>
      <c r="V14" t="s">
        <v>36</v>
      </c>
      <c r="W14" t="s">
        <v>161</v>
      </c>
      <c r="X14" t="s">
        <v>161</v>
      </c>
      <c r="Y14" t="s">
        <v>36</v>
      </c>
      <c r="Z14" t="s">
        <v>162</v>
      </c>
      <c r="AB14">
        <v>0</v>
      </c>
      <c r="AC14">
        <v>0</v>
      </c>
      <c r="AD14">
        <v>15</v>
      </c>
      <c r="AE14">
        <v>0</v>
      </c>
      <c r="AH14" t="s">
        <v>44</v>
      </c>
      <c r="AI14" t="s">
        <v>50</v>
      </c>
      <c r="AJ14">
        <v>0</v>
      </c>
      <c r="AK14">
        <v>5511.45</v>
      </c>
    </row>
    <row r="15" spans="1:37" x14ac:dyDescent="0.25">
      <c r="A15">
        <v>11160</v>
      </c>
      <c r="B15" t="s">
        <v>163</v>
      </c>
      <c r="C15" t="s">
        <v>209</v>
      </c>
      <c r="D15" t="s">
        <v>164</v>
      </c>
      <c r="E15" t="s">
        <v>165</v>
      </c>
      <c r="F15" t="s">
        <v>95</v>
      </c>
      <c r="G15" t="s">
        <v>65</v>
      </c>
      <c r="H15" t="s">
        <v>166</v>
      </c>
      <c r="I15" t="s">
        <v>167</v>
      </c>
      <c r="J15" t="s">
        <v>159</v>
      </c>
      <c r="K15" t="s">
        <v>160</v>
      </c>
      <c r="L15" t="s">
        <v>57</v>
      </c>
      <c r="M15">
        <v>4049</v>
      </c>
      <c r="N15">
        <v>36257</v>
      </c>
      <c r="O15">
        <v>42783</v>
      </c>
      <c r="P15">
        <v>15</v>
      </c>
      <c r="Q15">
        <f t="shared" si="1"/>
        <v>607.35</v>
      </c>
      <c r="R15" t="s">
        <v>44</v>
      </c>
      <c r="S15" t="s">
        <v>58</v>
      </c>
      <c r="T15" t="s">
        <v>89</v>
      </c>
      <c r="U15" t="s">
        <v>60</v>
      </c>
      <c r="V15" t="s">
        <v>36</v>
      </c>
      <c r="W15" t="s">
        <v>168</v>
      </c>
      <c r="X15" t="s">
        <v>168</v>
      </c>
      <c r="Y15" t="s">
        <v>36</v>
      </c>
      <c r="Z15" t="s">
        <v>169</v>
      </c>
      <c r="AB15">
        <v>0</v>
      </c>
      <c r="AC15">
        <v>0</v>
      </c>
      <c r="AD15">
        <v>0</v>
      </c>
      <c r="AE15">
        <v>15</v>
      </c>
      <c r="AH15" t="s">
        <v>44</v>
      </c>
      <c r="AI15" t="s">
        <v>50</v>
      </c>
      <c r="AJ15">
        <v>0</v>
      </c>
      <c r="AK15">
        <v>607.35</v>
      </c>
    </row>
    <row r="16" spans="1:37" x14ac:dyDescent="0.25">
      <c r="A16">
        <v>11162</v>
      </c>
      <c r="B16" t="s">
        <v>170</v>
      </c>
      <c r="C16" t="s">
        <v>209</v>
      </c>
      <c r="D16" t="s">
        <v>171</v>
      </c>
      <c r="E16" t="s">
        <v>172</v>
      </c>
      <c r="F16" t="s">
        <v>37</v>
      </c>
      <c r="G16" t="s">
        <v>38</v>
      </c>
      <c r="H16" t="s">
        <v>173</v>
      </c>
      <c r="I16" t="s">
        <v>174</v>
      </c>
      <c r="J16" t="s">
        <v>159</v>
      </c>
      <c r="K16" t="s">
        <v>160</v>
      </c>
      <c r="L16" t="s">
        <v>57</v>
      </c>
      <c r="M16">
        <v>4009</v>
      </c>
      <c r="N16">
        <v>36217</v>
      </c>
      <c r="O16">
        <v>42737</v>
      </c>
      <c r="P16">
        <v>15</v>
      </c>
      <c r="Q16">
        <f t="shared" si="1"/>
        <v>601.35</v>
      </c>
      <c r="R16" t="s">
        <v>44</v>
      </c>
      <c r="S16" t="s">
        <v>175</v>
      </c>
      <c r="T16" t="s">
        <v>89</v>
      </c>
      <c r="U16" t="s">
        <v>60</v>
      </c>
      <c r="V16" t="s">
        <v>36</v>
      </c>
      <c r="W16" t="s">
        <v>176</v>
      </c>
      <c r="X16" t="s">
        <v>176</v>
      </c>
      <c r="Y16" t="s">
        <v>36</v>
      </c>
      <c r="Z16" t="s">
        <v>177</v>
      </c>
      <c r="AB16">
        <v>0</v>
      </c>
      <c r="AC16">
        <v>0</v>
      </c>
      <c r="AD16">
        <v>0</v>
      </c>
      <c r="AE16">
        <v>15</v>
      </c>
      <c r="AH16" t="s">
        <v>44</v>
      </c>
      <c r="AI16" t="s">
        <v>50</v>
      </c>
      <c r="AJ16">
        <v>0</v>
      </c>
      <c r="AK16">
        <v>601.35</v>
      </c>
    </row>
    <row r="17" spans="1:37" x14ac:dyDescent="0.25">
      <c r="A17">
        <v>11166</v>
      </c>
      <c r="B17" t="s">
        <v>178</v>
      </c>
      <c r="C17" t="s">
        <v>209</v>
      </c>
      <c r="D17" t="s">
        <v>179</v>
      </c>
      <c r="E17" t="s">
        <v>180</v>
      </c>
      <c r="F17" t="s">
        <v>37</v>
      </c>
      <c r="G17" t="s">
        <v>65</v>
      </c>
      <c r="H17" t="s">
        <v>181</v>
      </c>
      <c r="I17" t="s">
        <v>182</v>
      </c>
      <c r="J17" t="s">
        <v>159</v>
      </c>
      <c r="K17" t="s">
        <v>160</v>
      </c>
      <c r="L17" t="s">
        <v>100</v>
      </c>
      <c r="M17">
        <v>13902</v>
      </c>
      <c r="N17">
        <v>39598</v>
      </c>
      <c r="O17">
        <v>46726</v>
      </c>
      <c r="P17">
        <v>17</v>
      </c>
      <c r="Q17">
        <f t="shared" si="1"/>
        <v>2363.34</v>
      </c>
      <c r="R17" t="s">
        <v>44</v>
      </c>
      <c r="S17" t="s">
        <v>45</v>
      </c>
      <c r="T17" t="s">
        <v>183</v>
      </c>
      <c r="U17" t="s">
        <v>184</v>
      </c>
      <c r="V17" t="s">
        <v>36</v>
      </c>
      <c r="W17" t="s">
        <v>185</v>
      </c>
      <c r="X17" t="s">
        <v>185</v>
      </c>
      <c r="Y17" t="s">
        <v>36</v>
      </c>
      <c r="Z17" t="s">
        <v>186</v>
      </c>
      <c r="AB17">
        <v>0</v>
      </c>
      <c r="AC17">
        <v>0</v>
      </c>
      <c r="AD17">
        <v>0</v>
      </c>
      <c r="AE17">
        <v>15</v>
      </c>
      <c r="AH17" t="s">
        <v>44</v>
      </c>
      <c r="AI17" t="s">
        <v>50</v>
      </c>
      <c r="AJ17">
        <v>0</v>
      </c>
      <c r="AK17">
        <v>2085.3000000000002</v>
      </c>
    </row>
    <row r="18" spans="1:37" x14ac:dyDescent="0.25">
      <c r="A18">
        <v>11169</v>
      </c>
      <c r="B18" t="s">
        <v>187</v>
      </c>
      <c r="C18" t="s">
        <v>209</v>
      </c>
      <c r="D18" t="s">
        <v>188</v>
      </c>
      <c r="E18" t="s">
        <v>189</v>
      </c>
      <c r="F18" t="s">
        <v>37</v>
      </c>
      <c r="G18" t="s">
        <v>65</v>
      </c>
      <c r="H18" t="s">
        <v>190</v>
      </c>
      <c r="I18" t="s">
        <v>191</v>
      </c>
      <c r="J18" t="s">
        <v>159</v>
      </c>
      <c r="K18" t="s">
        <v>160</v>
      </c>
      <c r="L18" t="s">
        <v>100</v>
      </c>
      <c r="M18">
        <v>12666</v>
      </c>
      <c r="N18">
        <v>38362</v>
      </c>
      <c r="O18">
        <v>45268</v>
      </c>
      <c r="P18">
        <v>17</v>
      </c>
      <c r="Q18">
        <f t="shared" si="1"/>
        <v>2153.2199999999998</v>
      </c>
      <c r="R18" t="s">
        <v>44</v>
      </c>
      <c r="S18" t="s">
        <v>45</v>
      </c>
      <c r="T18" t="s">
        <v>192</v>
      </c>
      <c r="U18" t="s">
        <v>184</v>
      </c>
      <c r="V18" t="s">
        <v>36</v>
      </c>
      <c r="W18" t="s">
        <v>193</v>
      </c>
      <c r="X18" t="s">
        <v>193</v>
      </c>
      <c r="Y18" t="s">
        <v>36</v>
      </c>
      <c r="Z18" t="s">
        <v>194</v>
      </c>
      <c r="AB18">
        <v>0</v>
      </c>
      <c r="AC18">
        <v>0</v>
      </c>
      <c r="AD18">
        <v>0</v>
      </c>
      <c r="AE18">
        <v>15</v>
      </c>
      <c r="AH18" t="s">
        <v>44</v>
      </c>
      <c r="AI18" t="s">
        <v>50</v>
      </c>
      <c r="AJ18">
        <v>0</v>
      </c>
      <c r="AK18">
        <v>1899.9</v>
      </c>
    </row>
    <row r="19" spans="1:37" x14ac:dyDescent="0.25">
      <c r="A19">
        <v>11197</v>
      </c>
      <c r="B19" t="s">
        <v>195</v>
      </c>
      <c r="C19" t="s">
        <v>209</v>
      </c>
      <c r="D19" t="s">
        <v>196</v>
      </c>
      <c r="E19" t="s">
        <v>197</v>
      </c>
      <c r="F19" t="s">
        <v>37</v>
      </c>
      <c r="G19" t="s">
        <v>38</v>
      </c>
      <c r="H19" t="s">
        <v>198</v>
      </c>
      <c r="I19" t="s">
        <v>199</v>
      </c>
      <c r="J19" t="s">
        <v>200</v>
      </c>
      <c r="K19" t="s">
        <v>201</v>
      </c>
      <c r="L19" t="s">
        <v>57</v>
      </c>
      <c r="M19">
        <v>4049</v>
      </c>
      <c r="N19">
        <v>36257</v>
      </c>
      <c r="O19">
        <v>42783</v>
      </c>
      <c r="P19">
        <v>15</v>
      </c>
      <c r="Q19">
        <f t="shared" si="1"/>
        <v>607.35</v>
      </c>
      <c r="R19" t="s">
        <v>44</v>
      </c>
      <c r="S19" t="s">
        <v>202</v>
      </c>
      <c r="T19" t="s">
        <v>89</v>
      </c>
      <c r="U19" t="s">
        <v>60</v>
      </c>
      <c r="V19" t="s">
        <v>36</v>
      </c>
      <c r="W19" t="s">
        <v>203</v>
      </c>
      <c r="X19" t="s">
        <v>203</v>
      </c>
      <c r="Y19" t="s">
        <v>36</v>
      </c>
      <c r="Z19" t="s">
        <v>204</v>
      </c>
      <c r="AB19">
        <v>0</v>
      </c>
      <c r="AC19">
        <v>0</v>
      </c>
      <c r="AD19">
        <v>0</v>
      </c>
      <c r="AE19">
        <v>15</v>
      </c>
      <c r="AH19" t="s">
        <v>44</v>
      </c>
      <c r="AI19" t="s">
        <v>50</v>
      </c>
      <c r="AJ19">
        <v>0</v>
      </c>
      <c r="AK19">
        <v>607.35</v>
      </c>
    </row>
    <row r="20" spans="1:37" x14ac:dyDescent="0.25">
      <c r="B20" t="s">
        <v>207</v>
      </c>
      <c r="C20" t="s">
        <v>209</v>
      </c>
      <c r="H20" t="s">
        <v>206</v>
      </c>
      <c r="I20" t="s">
        <v>205</v>
      </c>
      <c r="L20" t="s">
        <v>100</v>
      </c>
      <c r="M20" s="1">
        <v>12666</v>
      </c>
      <c r="N20" s="1">
        <v>38362</v>
      </c>
      <c r="O20" s="1">
        <v>45268</v>
      </c>
      <c r="P20">
        <v>17</v>
      </c>
      <c r="Q20">
        <f t="shared" si="1"/>
        <v>2153.2199999999998</v>
      </c>
      <c r="S20" t="s">
        <v>45</v>
      </c>
      <c r="T20" t="s">
        <v>208</v>
      </c>
      <c r="U20" t="s">
        <v>184</v>
      </c>
      <c r="AB20">
        <v>0</v>
      </c>
      <c r="AC20">
        <v>0</v>
      </c>
      <c r="AD20">
        <v>0</v>
      </c>
      <c r="AE20">
        <v>15</v>
      </c>
      <c r="AK20">
        <f>M20*AE20%</f>
        <v>1899.8999999999999</v>
      </c>
    </row>
    <row r="21" spans="1:37" x14ac:dyDescent="0.25">
      <c r="P21" t="s">
        <v>212</v>
      </c>
      <c r="Q21">
        <f>SUM(Q2:Q20)</f>
        <v>22125.370000000003</v>
      </c>
    </row>
    <row r="22" spans="1:37" x14ac:dyDescent="0.25">
      <c r="P22" t="s">
        <v>213</v>
      </c>
      <c r="Q22" s="2">
        <v>0.02</v>
      </c>
    </row>
    <row r="23" spans="1:37" x14ac:dyDescent="0.25">
      <c r="P23" t="s">
        <v>214</v>
      </c>
      <c r="Q23">
        <f>Q21*Q22</f>
        <v>442.50740000000008</v>
      </c>
    </row>
    <row r="24" spans="1:37" x14ac:dyDescent="0.25">
      <c r="P24" t="s">
        <v>215</v>
      </c>
      <c r="Q24" s="3">
        <f>Q21-Q23</f>
        <v>21682.862600000004</v>
      </c>
    </row>
  </sheetData>
  <autoFilter ref="A1:AK21" xr:uid="{B0075E04-7066-4878-8490-C94971D331B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2026-03-28T09:46:43Z</dcterms:created>
  <dcterms:modified xsi:type="dcterms:W3CDTF">2026-04-10T10:11:11Z</dcterms:modified>
</cp:coreProperties>
</file>